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600" windowHeight="11625" tabRatio="884" activeTab="1"/>
  </bookViews>
  <sheets>
    <sheet name="Supercoppa Europea 2012-2013" sheetId="8" r:id="rId1"/>
    <sheet name="Risultati Tim Cup" sheetId="1" r:id="rId2"/>
    <sheet name="Calendario Tim Cup" sheetId="11" r:id="rId3"/>
    <sheet name="Calendario Serie A 2012-2013" sheetId="2" r:id="rId4"/>
    <sheet name="Gironi Tim Cup" sheetId="10" r:id="rId5"/>
    <sheet name="Classifica Serie A" sheetId="3" r:id="rId6"/>
    <sheet name="Rose 2013-2013" sheetId="5" r:id="rId7"/>
    <sheet name="Champions League 2012-2013" sheetId="4" r:id="rId8"/>
    <sheet name="Supercoppa Italiana 2012-2013" sheetId="6" r:id="rId9"/>
    <sheet name="Coppa Italia Tim 2012-2013" sheetId="7" r:id="rId10"/>
    <sheet name="Mondiale per Club 2012-2013" sheetId="9" r:id="rId11"/>
  </sheets>
  <calcPr calcId="124519"/>
</workbook>
</file>

<file path=xl/calcChain.xml><?xml version="1.0" encoding="utf-8"?>
<calcChain xmlns="http://schemas.openxmlformats.org/spreadsheetml/2006/main">
  <c r="A53" i="1"/>
  <c r="M53" l="1"/>
  <c r="P53"/>
  <c r="P54" s="1"/>
  <c r="O56" s="1"/>
  <c r="M54"/>
  <c r="N56" s="1"/>
  <c r="L53"/>
  <c r="L54" s="1"/>
  <c r="K56" s="1"/>
  <c r="I53"/>
  <c r="I54" s="1"/>
  <c r="J56" s="1"/>
  <c r="H53"/>
  <c r="H54" s="1"/>
  <c r="G56" s="1"/>
  <c r="E53"/>
  <c r="E54" s="1"/>
  <c r="F56" s="1"/>
  <c r="D53"/>
  <c r="D54" s="1"/>
  <c r="C56" s="1"/>
  <c r="A54"/>
  <c r="B56" s="1"/>
  <c r="M36" i="10" l="1"/>
  <c r="M35"/>
  <c r="M34"/>
  <c r="M33"/>
  <c r="M16"/>
  <c r="M18"/>
  <c r="M17"/>
  <c r="M15"/>
  <c r="I34"/>
  <c r="C34"/>
  <c r="B34"/>
  <c r="I35"/>
  <c r="C35"/>
  <c r="B35"/>
  <c r="I36"/>
  <c r="C36"/>
  <c r="B36"/>
  <c r="I33"/>
  <c r="C33"/>
  <c r="B33"/>
  <c r="I17"/>
  <c r="C17"/>
  <c r="B17"/>
  <c r="I18"/>
  <c r="C18"/>
  <c r="B18"/>
  <c r="I16"/>
  <c r="C16"/>
  <c r="B16"/>
  <c r="I15"/>
  <c r="C15"/>
  <c r="B15"/>
  <c r="AG31" i="4"/>
  <c r="B3" i="3" l="1"/>
  <c r="C3"/>
  <c r="I3"/>
  <c r="I9" l="1"/>
  <c r="C9"/>
  <c r="B9"/>
  <c r="I8"/>
  <c r="C8"/>
  <c r="B8"/>
  <c r="I6"/>
  <c r="C6"/>
  <c r="B6"/>
  <c r="I5"/>
  <c r="C5"/>
  <c r="B5"/>
  <c r="I4"/>
  <c r="C4"/>
  <c r="B4"/>
  <c r="I7"/>
  <c r="C7"/>
  <c r="B7"/>
  <c r="I2"/>
  <c r="C2"/>
  <c r="B2"/>
  <c r="AF31" i="4" l="1"/>
  <c r="C56" i="6"/>
  <c r="F126" i="8"/>
  <c r="E126"/>
  <c r="F124"/>
  <c r="E124"/>
  <c r="F122"/>
  <c r="E122"/>
  <c r="F120"/>
  <c r="E120"/>
  <c r="F118"/>
  <c r="E118"/>
  <c r="G116"/>
  <c r="G118"/>
  <c r="G120"/>
  <c r="G122"/>
  <c r="G124"/>
  <c r="G126"/>
  <c r="F116"/>
  <c r="E116"/>
  <c r="G114"/>
  <c r="F114"/>
  <c r="E114"/>
  <c r="G112"/>
  <c r="F112"/>
  <c r="E112"/>
  <c r="P91"/>
  <c r="P92" s="1"/>
  <c r="M91"/>
  <c r="M92" s="1"/>
  <c r="L91"/>
  <c r="L92" s="1"/>
  <c r="I91"/>
  <c r="I92" s="1"/>
  <c r="H91"/>
  <c r="H92" s="1"/>
  <c r="E91"/>
  <c r="E92" s="1"/>
  <c r="D91"/>
  <c r="D92" s="1"/>
  <c r="A91"/>
  <c r="A92" s="1"/>
  <c r="A41"/>
  <c r="M41"/>
  <c r="I41"/>
  <c r="E41"/>
  <c r="P41"/>
  <c r="P42" s="1"/>
  <c r="M42"/>
  <c r="L41"/>
  <c r="L42" s="1"/>
  <c r="I42"/>
  <c r="H41"/>
  <c r="H42" s="1"/>
  <c r="E42"/>
  <c r="D41"/>
  <c r="D42" s="1"/>
  <c r="A42"/>
  <c r="F56" i="6"/>
  <c r="F57" s="1"/>
  <c r="E59" s="1"/>
  <c r="C57"/>
  <c r="D59" s="1"/>
  <c r="AE17" i="4"/>
  <c r="AE19"/>
  <c r="AE21"/>
  <c r="AE23"/>
  <c r="AE25"/>
  <c r="AE27"/>
  <c r="AE29"/>
  <c r="AE15"/>
</calcChain>
</file>

<file path=xl/sharedStrings.xml><?xml version="1.0" encoding="utf-8"?>
<sst xmlns="http://schemas.openxmlformats.org/spreadsheetml/2006/main" count="1701" uniqueCount="499">
  <si>
    <t>Agazzi</t>
  </si>
  <si>
    <t>Chiellini</t>
  </si>
  <si>
    <t>Lichsteiner</t>
  </si>
  <si>
    <t>Zaccardo</t>
  </si>
  <si>
    <t>Cambiasso</t>
  </si>
  <si>
    <t>Marchisio</t>
  </si>
  <si>
    <t>Biondini</t>
  </si>
  <si>
    <t>Pirlo</t>
  </si>
  <si>
    <t>Vidal</t>
  </si>
  <si>
    <t>Pjanic</t>
  </si>
  <si>
    <t>Montolivo</t>
  </si>
  <si>
    <t>Vucinic</t>
  </si>
  <si>
    <t>Di Michele</t>
  </si>
  <si>
    <t>Matri</t>
  </si>
  <si>
    <t>Hernandez</t>
  </si>
  <si>
    <t>Viviano</t>
  </si>
  <si>
    <t>Canini</t>
  </si>
  <si>
    <t>Danilo</t>
  </si>
  <si>
    <t>Lucarelli A.</t>
  </si>
  <si>
    <t>Andreolli</t>
  </si>
  <si>
    <t>Dossena</t>
  </si>
  <si>
    <t>Cuadrado</t>
  </si>
  <si>
    <t>Gomez</t>
  </si>
  <si>
    <t>Guarin</t>
  </si>
  <si>
    <t>Borriello</t>
  </si>
  <si>
    <t>Vargas E.</t>
  </si>
  <si>
    <t>TOTALE</t>
  </si>
  <si>
    <t>Marchetti</t>
  </si>
  <si>
    <t>Mirante</t>
  </si>
  <si>
    <t>Konko</t>
  </si>
  <si>
    <t>Lucio</t>
  </si>
  <si>
    <t>Asamoah</t>
  </si>
  <si>
    <t>Maxi Moralez</t>
  </si>
  <si>
    <t>Modesto</t>
  </si>
  <si>
    <t>Armero</t>
  </si>
  <si>
    <t>Ibarbo</t>
  </si>
  <si>
    <t>Pazienza</t>
  </si>
  <si>
    <t>Pellissier</t>
  </si>
  <si>
    <t>Cavani</t>
  </si>
  <si>
    <t>Totti</t>
  </si>
  <si>
    <t>Bergessio</t>
  </si>
  <si>
    <t>Consigli</t>
  </si>
  <si>
    <t>Agostini</t>
  </si>
  <si>
    <t>Carvalho</t>
  </si>
  <si>
    <t>Peluso</t>
  </si>
  <si>
    <t>Ilicic</t>
  </si>
  <si>
    <t>Lodi</t>
  </si>
  <si>
    <t>Cerci</t>
  </si>
  <si>
    <t>Rigoni M.</t>
  </si>
  <si>
    <t>Denis</t>
  </si>
  <si>
    <t>Osvaldo</t>
  </si>
  <si>
    <t>Giornata n.1</t>
  </si>
  <si>
    <t>Giornata n.8</t>
  </si>
  <si>
    <t>Giornata n.15</t>
  </si>
  <si>
    <t>Giornata n. 22</t>
  </si>
  <si>
    <t>Casa</t>
  </si>
  <si>
    <t>Trasferta</t>
  </si>
  <si>
    <t>Real Pippo</t>
  </si>
  <si>
    <t>Zlatan Armata</t>
  </si>
  <si>
    <t>Atletico Strettyol</t>
  </si>
  <si>
    <t>Atletico Ajdovscina</t>
  </si>
  <si>
    <t>Scimmie Urlatrici</t>
  </si>
  <si>
    <t>Leo F.C.</t>
  </si>
  <si>
    <t>Zulte Vitargo</t>
  </si>
  <si>
    <t>Giornata n.2</t>
  </si>
  <si>
    <t>Giornata n.9</t>
  </si>
  <si>
    <t>Gioranta n.16</t>
  </si>
  <si>
    <t xml:space="preserve">giornata n. 23 </t>
  </si>
  <si>
    <t>Giornata n.3</t>
  </si>
  <si>
    <t>Giornata n.10</t>
  </si>
  <si>
    <t>Giornata n. 17</t>
  </si>
  <si>
    <t>giornata n. 24</t>
  </si>
  <si>
    <t>Giornata n.4</t>
  </si>
  <si>
    <t>Giornata n.11</t>
  </si>
  <si>
    <t>Giornata n. 18</t>
  </si>
  <si>
    <t>giornata n. 25</t>
  </si>
  <si>
    <t>Giornata n.5</t>
  </si>
  <si>
    <t>Giornata n.12</t>
  </si>
  <si>
    <t>Giornata n. 19</t>
  </si>
  <si>
    <t>giornata n. 26</t>
  </si>
  <si>
    <t>Giornata n.6</t>
  </si>
  <si>
    <t>Giornata n.13</t>
  </si>
  <si>
    <t>Giornata n. 20</t>
  </si>
  <si>
    <t>giornata n. 27</t>
  </si>
  <si>
    <t>Giornata n.7</t>
  </si>
  <si>
    <t>Giornata n.14</t>
  </si>
  <si>
    <t>Giornata n. 21</t>
  </si>
  <si>
    <t>giornata n. 28</t>
  </si>
  <si>
    <t>SQUADRA</t>
  </si>
  <si>
    <t>PUNTI</t>
  </si>
  <si>
    <t>GIOCATE</t>
  </si>
  <si>
    <t>VINTE</t>
  </si>
  <si>
    <t>NULLE</t>
  </si>
  <si>
    <t>PERSE</t>
  </si>
  <si>
    <t>GOL FATTI</t>
  </si>
  <si>
    <t>GOL SUBITI</t>
  </si>
  <si>
    <t>NUMERO PENALITA'</t>
  </si>
  <si>
    <t>Atletico Adjovscina</t>
  </si>
  <si>
    <t>Sampierdariña</t>
  </si>
  <si>
    <t>Champions League 2012/2013</t>
  </si>
  <si>
    <t xml:space="preserve"> SQUADRA</t>
  </si>
  <si>
    <t>1° Giornata</t>
  </si>
  <si>
    <t>2° Giornata</t>
  </si>
  <si>
    <t>3° Giornata</t>
  </si>
  <si>
    <t>4° Giornata</t>
  </si>
  <si>
    <t>5° Giornata</t>
  </si>
  <si>
    <t>6° Giornata</t>
  </si>
  <si>
    <t>7° Giornata</t>
  </si>
  <si>
    <t>8° Giornata</t>
  </si>
  <si>
    <t>9° Giornata</t>
  </si>
  <si>
    <t>10° Giornata</t>
  </si>
  <si>
    <t>11° Giornata</t>
  </si>
  <si>
    <t>12° Giornata</t>
  </si>
  <si>
    <t>13° Giornata</t>
  </si>
  <si>
    <t>14° Giornata</t>
  </si>
  <si>
    <t>15° Giornata</t>
  </si>
  <si>
    <t>16° Giornata</t>
  </si>
  <si>
    <t>17° Giornata</t>
  </si>
  <si>
    <t>18° Giornata</t>
  </si>
  <si>
    <t>19° Giornata</t>
  </si>
  <si>
    <t>20° Giornata</t>
  </si>
  <si>
    <t>21° Giornata</t>
  </si>
  <si>
    <t>22° Giornata</t>
  </si>
  <si>
    <t>23° Giornata</t>
  </si>
  <si>
    <t>24° Giornata</t>
  </si>
  <si>
    <t>25° Giornata</t>
  </si>
  <si>
    <t>26° Giornata</t>
  </si>
  <si>
    <t>27° Giornata</t>
  </si>
  <si>
    <t>28° Giornata</t>
  </si>
  <si>
    <t>DIFFERENZA RETI</t>
  </si>
  <si>
    <t>LE SCIMMIE URLATRICI</t>
  </si>
  <si>
    <t>ATLETICO AJDOVSCINA</t>
  </si>
  <si>
    <t>ATLETICO STRETTYOL</t>
  </si>
  <si>
    <t>Emma</t>
  </si>
  <si>
    <t>Daniel</t>
  </si>
  <si>
    <t>Essio &amp; Bio</t>
  </si>
  <si>
    <t>P</t>
  </si>
  <si>
    <t>Handanovic</t>
  </si>
  <si>
    <t>inter</t>
  </si>
  <si>
    <t>cagliari</t>
  </si>
  <si>
    <t>Brkic</t>
  </si>
  <si>
    <t>udinese</t>
  </si>
  <si>
    <t>Stekelemburg</t>
  </si>
  <si>
    <t>roma</t>
  </si>
  <si>
    <t>Gillet</t>
  </si>
  <si>
    <t>torino</t>
  </si>
  <si>
    <t>palermo</t>
  </si>
  <si>
    <t>fiorentina</t>
  </si>
  <si>
    <t>Lobont</t>
  </si>
  <si>
    <t>Sorrentino</t>
  </si>
  <si>
    <t>chievo</t>
  </si>
  <si>
    <t>Perin</t>
  </si>
  <si>
    <t>pescara</t>
  </si>
  <si>
    <t>parma</t>
  </si>
  <si>
    <t>D</t>
  </si>
  <si>
    <t>Ferronetti</t>
  </si>
  <si>
    <t>genoa</t>
  </si>
  <si>
    <t>Balzaretti</t>
  </si>
  <si>
    <t>Piris</t>
  </si>
  <si>
    <t>lazio</t>
  </si>
  <si>
    <t>Radu</t>
  </si>
  <si>
    <t>Silvestre</t>
  </si>
  <si>
    <t>juventus</t>
  </si>
  <si>
    <t>Spolli</t>
  </si>
  <si>
    <t>catania</t>
  </si>
  <si>
    <t>Castan</t>
  </si>
  <si>
    <t>bologna</t>
  </si>
  <si>
    <t>Biava</t>
  </si>
  <si>
    <t>Papp</t>
  </si>
  <si>
    <t>Zapata</t>
  </si>
  <si>
    <t>milan</t>
  </si>
  <si>
    <t>Bonucci</t>
  </si>
  <si>
    <t>Cassani</t>
  </si>
  <si>
    <t>De Ceglie</t>
  </si>
  <si>
    <t>Gastaldello</t>
  </si>
  <si>
    <t>sampdoria</t>
  </si>
  <si>
    <t>Domizzi</t>
  </si>
  <si>
    <t>Ogbonna</t>
  </si>
  <si>
    <t>Mesto</t>
  </si>
  <si>
    <t>napoli</t>
  </si>
  <si>
    <t>Abate</t>
  </si>
  <si>
    <t>Roncaglia</t>
  </si>
  <si>
    <t>Pasqual</t>
  </si>
  <si>
    <t>Paletta</t>
  </si>
  <si>
    <t>Antonelli</t>
  </si>
  <si>
    <t>Glick</t>
  </si>
  <si>
    <t>Frey N.</t>
  </si>
  <si>
    <t>Samuel</t>
  </si>
  <si>
    <t>Capuano</t>
  </si>
  <si>
    <t>C</t>
  </si>
  <si>
    <t>Santana</t>
  </si>
  <si>
    <t>Migliaccio</t>
  </si>
  <si>
    <t>Biabiany</t>
  </si>
  <si>
    <t>Zanetti J.</t>
  </si>
  <si>
    <t>atalanta</t>
  </si>
  <si>
    <t>Birsa</t>
  </si>
  <si>
    <t>Tachcidis</t>
  </si>
  <si>
    <t>Cossu</t>
  </si>
  <si>
    <t>Isla</t>
  </si>
  <si>
    <t>Mauri</t>
  </si>
  <si>
    <t>Kucka</t>
  </si>
  <si>
    <t>Jorquera</t>
  </si>
  <si>
    <t>Nocerino</t>
  </si>
  <si>
    <t>Barrientos</t>
  </si>
  <si>
    <t>Diamanti</t>
  </si>
  <si>
    <t>Giaccherini</t>
  </si>
  <si>
    <t>Pogba</t>
  </si>
  <si>
    <t>Vergassola</t>
  </si>
  <si>
    <t>siena</t>
  </si>
  <si>
    <t>Seymour</t>
  </si>
  <si>
    <t>Parolo</t>
  </si>
  <si>
    <t>Nainggolan</t>
  </si>
  <si>
    <t>A</t>
  </si>
  <si>
    <t>Di Natale</t>
  </si>
  <si>
    <t>Gilardino</t>
  </si>
  <si>
    <t>Muriel</t>
  </si>
  <si>
    <t>Thiago Ribeiro</t>
  </si>
  <si>
    <t>Pandev</t>
  </si>
  <si>
    <t>Destro</t>
  </si>
  <si>
    <t>Bianchi</t>
  </si>
  <si>
    <t>Immobile</t>
  </si>
  <si>
    <t>Dybala</t>
  </si>
  <si>
    <t>Sansone</t>
  </si>
  <si>
    <t>Giovinco</t>
  </si>
  <si>
    <t>Klose</t>
  </si>
  <si>
    <t>Palacio</t>
  </si>
  <si>
    <t>crediti</t>
  </si>
  <si>
    <t>bobic_9@hotmail.com</t>
  </si>
  <si>
    <t>daeni22@hotmail.it</t>
  </si>
  <si>
    <t>alessiostr@yahoo.it</t>
  </si>
  <si>
    <t>danyextreme@libero.it</t>
  </si>
  <si>
    <t>Ale 3391006267 - Bio 392 6463089</t>
  </si>
  <si>
    <t>LEO F.C.</t>
  </si>
  <si>
    <t>ZLATAN ARMATA</t>
  </si>
  <si>
    <t>Enry</t>
  </si>
  <si>
    <t>Fede</t>
  </si>
  <si>
    <t>Ste</t>
  </si>
  <si>
    <t>Matte</t>
  </si>
  <si>
    <t>Frey</t>
  </si>
  <si>
    <t>De Sanctis</t>
  </si>
  <si>
    <t>Buffon</t>
  </si>
  <si>
    <t>Abbiati</t>
  </si>
  <si>
    <t>Rosati</t>
  </si>
  <si>
    <t>Storari</t>
  </si>
  <si>
    <t>Amelia</t>
  </si>
  <si>
    <t>Andujar</t>
  </si>
  <si>
    <t>Bizzarri</t>
  </si>
  <si>
    <t>Romero</t>
  </si>
  <si>
    <t>Dainelli</t>
  </si>
  <si>
    <t>Ranocchia</t>
  </si>
  <si>
    <t>Pisano F.</t>
  </si>
  <si>
    <t>Campagnaro</t>
  </si>
  <si>
    <t>Legrottaglie</t>
  </si>
  <si>
    <t>Von Bergen</t>
  </si>
  <si>
    <t>Rosi</t>
  </si>
  <si>
    <t>Basta</t>
  </si>
  <si>
    <t>De Sciglio</t>
  </si>
  <si>
    <t>Aronica</t>
  </si>
  <si>
    <t>Caceres</t>
  </si>
  <si>
    <t>Cannavaro P.</t>
  </si>
  <si>
    <t>Acerbi</t>
  </si>
  <si>
    <t>Astori</t>
  </si>
  <si>
    <t>Britos</t>
  </si>
  <si>
    <t>Barzagli</t>
  </si>
  <si>
    <t>Granqvist</t>
  </si>
  <si>
    <t>Nagatomo</t>
  </si>
  <si>
    <t>Costa</t>
  </si>
  <si>
    <t>De Silvestri</t>
  </si>
  <si>
    <t>Dias</t>
  </si>
  <si>
    <t>Marchese</t>
  </si>
  <si>
    <t>Gamberini</t>
  </si>
  <si>
    <t>Tomovic</t>
  </si>
  <si>
    <t>Poulsen</t>
  </si>
  <si>
    <t>Burdisso</t>
  </si>
  <si>
    <t>Benatia</t>
  </si>
  <si>
    <t>Faraoni</t>
  </si>
  <si>
    <t>De Rossi</t>
  </si>
  <si>
    <t>Hamsik</t>
  </si>
  <si>
    <t>Ledesma C.</t>
  </si>
  <si>
    <t>Boateng</t>
  </si>
  <si>
    <t>Cruzado</t>
  </si>
  <si>
    <t>Hernanes</t>
  </si>
  <si>
    <t>Conti</t>
  </si>
  <si>
    <t>Lulic</t>
  </si>
  <si>
    <t>Obiang</t>
  </si>
  <si>
    <t>Aquilani</t>
  </si>
  <si>
    <t>Jankovic</t>
  </si>
  <si>
    <t>Maggio</t>
  </si>
  <si>
    <t>Lamela</t>
  </si>
  <si>
    <t>Coutinho</t>
  </si>
  <si>
    <t>Inler</t>
  </si>
  <si>
    <t>Borja Valero</t>
  </si>
  <si>
    <t>Florenzi</t>
  </si>
  <si>
    <t>Schelotto</t>
  </si>
  <si>
    <t>Bradley</t>
  </si>
  <si>
    <t>Gonzalez</t>
  </si>
  <si>
    <t>Maresca</t>
  </si>
  <si>
    <t>Calaiò</t>
  </si>
  <si>
    <t>Pazzini</t>
  </si>
  <si>
    <t>Jovetic</t>
  </si>
  <si>
    <t>Sau</t>
  </si>
  <si>
    <t>Acquafresca</t>
  </si>
  <si>
    <t>Nico Lopez</t>
  </si>
  <si>
    <t>El Shaarawy</t>
  </si>
  <si>
    <t>Miccoli</t>
  </si>
  <si>
    <t>Cassano</t>
  </si>
  <si>
    <t>Robinho</t>
  </si>
  <si>
    <t>Quagliarella</t>
  </si>
  <si>
    <t>Thereau</t>
  </si>
  <si>
    <t>Fabbrini</t>
  </si>
  <si>
    <t>Milito</t>
  </si>
  <si>
    <t>Maxi Lopez</t>
  </si>
  <si>
    <t>Pinilla</t>
  </si>
  <si>
    <t>Insigne</t>
  </si>
  <si>
    <t>ciccibisi82@yahoo.it</t>
  </si>
  <si>
    <t>fede_lorusso@yahoo.it</t>
  </si>
  <si>
    <t>stefano.razeti@gmail.com</t>
  </si>
  <si>
    <t>mattek77@yahoo.it</t>
  </si>
  <si>
    <t>Supercoppa Italiana 2012/2013</t>
  </si>
  <si>
    <t>Serie A Tim 2012/2013</t>
  </si>
  <si>
    <t>Coppa Italia Tim        2012/2013</t>
  </si>
  <si>
    <t>GIRONE B</t>
  </si>
  <si>
    <t>GIRONE A</t>
  </si>
  <si>
    <t>Girone all'italiana, 3 scontri per determinare chi passa il turno</t>
  </si>
  <si>
    <t>Accedono alle semifinali la 1° e la 2° classificata</t>
  </si>
  <si>
    <t>Finale in campo neutro secca</t>
  </si>
  <si>
    <t>N.B. Nei gironi non viene tenuto conto del fattore campo!!!!</t>
  </si>
  <si>
    <t>La Coppa Italia Tim 2012/2013 verrà disputata alla fine del</t>
  </si>
  <si>
    <t>campionato regolamentare 2012/2013</t>
  </si>
  <si>
    <t>I gironi verranno determinati con regolare estrazione</t>
  </si>
  <si>
    <t>Semifinale andata e ritorno : 1a-2b e 1b-2a</t>
  </si>
  <si>
    <t>Supercoppa Europea 2012/2013</t>
  </si>
  <si>
    <t>D'Agostino</t>
  </si>
  <si>
    <t xml:space="preserve">Nastasic </t>
  </si>
  <si>
    <t>Cssano</t>
  </si>
  <si>
    <t>Frey S.</t>
  </si>
  <si>
    <t>Maicon</t>
  </si>
  <si>
    <t>Portanova</t>
  </si>
  <si>
    <t>Mazi Moralez</t>
  </si>
  <si>
    <t>Naingolaan</t>
  </si>
  <si>
    <t>Vitiello</t>
  </si>
  <si>
    <t>Lavezzi</t>
  </si>
  <si>
    <t>Snejder</t>
  </si>
  <si>
    <t>Mantovani</t>
  </si>
  <si>
    <t>Amauri</t>
  </si>
  <si>
    <t>Cannavaro</t>
  </si>
  <si>
    <t>Ledesma</t>
  </si>
  <si>
    <t>Therau</t>
  </si>
  <si>
    <t>Gago</t>
  </si>
  <si>
    <t>Mascara</t>
  </si>
  <si>
    <t>Castellazzi</t>
  </si>
  <si>
    <t>Julio Cesar</t>
  </si>
  <si>
    <t>Ramirez</t>
  </si>
  <si>
    <t>Brienza</t>
  </si>
  <si>
    <t>Neto</t>
  </si>
  <si>
    <t>Sculli</t>
  </si>
  <si>
    <t>Rubino</t>
  </si>
  <si>
    <t>2° GIORNATA</t>
  </si>
  <si>
    <t>1° GIORNATA</t>
  </si>
  <si>
    <t xml:space="preserve">Natagomo </t>
  </si>
  <si>
    <t>Dzemaili</t>
  </si>
  <si>
    <t>Mutu</t>
  </si>
  <si>
    <t>Ibrahimovic</t>
  </si>
  <si>
    <t>Avramov</t>
  </si>
  <si>
    <t>Cannavro</t>
  </si>
  <si>
    <t>Rocchi</t>
  </si>
  <si>
    <t>klose</t>
  </si>
  <si>
    <t>Tutto in una notte</t>
  </si>
  <si>
    <t>Tutti contro tutti</t>
  </si>
  <si>
    <t>Il più forte si aggiudichera' il titolo di campione del mondo</t>
  </si>
  <si>
    <t>Sampierdareña</t>
  </si>
  <si>
    <t>REAL PIPPO</t>
  </si>
  <si>
    <t>SAMPIERDAREÑA</t>
  </si>
  <si>
    <r>
      <t>Sampierdare</t>
    </r>
    <r>
      <rPr>
        <sz val="11"/>
        <color theme="1"/>
        <rFont val="Calibri"/>
        <family val="2"/>
      </rPr>
      <t>ña</t>
    </r>
  </si>
  <si>
    <t>Mondiale per Club 2012/2013</t>
  </si>
  <si>
    <t>Paloschi</t>
  </si>
  <si>
    <t>Zulte Vitargo Xeneises</t>
  </si>
  <si>
    <t>Lazzarri</t>
  </si>
  <si>
    <t>Estigarriba</t>
  </si>
  <si>
    <t>1 - 6</t>
  </si>
  <si>
    <t>1 - 0</t>
  </si>
  <si>
    <t>2 - 2</t>
  </si>
  <si>
    <t>0 - 0</t>
  </si>
  <si>
    <t>0 - 1</t>
  </si>
  <si>
    <t>2 - 0</t>
  </si>
  <si>
    <t>1 - 2</t>
  </si>
  <si>
    <t>2 - 3</t>
  </si>
  <si>
    <t>2 - 1</t>
  </si>
  <si>
    <t>1 - 3</t>
  </si>
  <si>
    <t>3- 1</t>
  </si>
  <si>
    <t>0 - 4</t>
  </si>
  <si>
    <t>VITTORIE     DI GIORNATA</t>
  </si>
  <si>
    <t>1 - 1</t>
  </si>
  <si>
    <t>4 - 2</t>
  </si>
  <si>
    <t>0 - 3</t>
  </si>
  <si>
    <t>2 - 5</t>
  </si>
  <si>
    <t>0 - 2</t>
  </si>
  <si>
    <t>3 - 0</t>
  </si>
  <si>
    <t xml:space="preserve">3 - 2 </t>
  </si>
  <si>
    <r>
      <t>Sampierdare</t>
    </r>
    <r>
      <rPr>
        <b/>
        <sz val="11"/>
        <color theme="1"/>
        <rFont val="Calibri"/>
        <family val="2"/>
      </rPr>
      <t>ña</t>
    </r>
  </si>
  <si>
    <t>Eder</t>
  </si>
  <si>
    <t>Weiss</t>
  </si>
  <si>
    <t>2 -0</t>
  </si>
  <si>
    <t>4 -0</t>
  </si>
  <si>
    <t xml:space="preserve"> </t>
  </si>
  <si>
    <t>3 - 2</t>
  </si>
  <si>
    <t>VITARGO ZULTE XENEISES</t>
  </si>
  <si>
    <t>Carrizo</t>
  </si>
  <si>
    <t>Pavarini</t>
  </si>
  <si>
    <t>Rodriguez</t>
  </si>
  <si>
    <t>Morganella</t>
  </si>
  <si>
    <t>Del Fabro</t>
  </si>
  <si>
    <t>Bianchi Arce</t>
  </si>
  <si>
    <t>Torisidis</t>
  </si>
  <si>
    <t>Salamon</t>
  </si>
  <si>
    <t>Juan Jesus</t>
  </si>
  <si>
    <t>Angelo</t>
  </si>
  <si>
    <t>Rigoni M</t>
  </si>
  <si>
    <t>Matis Rodriguez</t>
  </si>
  <si>
    <t>Quintero</t>
  </si>
  <si>
    <t>Poli</t>
  </si>
  <si>
    <t>Kuzsmanovic</t>
  </si>
  <si>
    <t>Pizzaro</t>
  </si>
  <si>
    <t>Kovacic</t>
  </si>
  <si>
    <t>Quaglairella</t>
  </si>
  <si>
    <t>Balotelli</t>
  </si>
  <si>
    <t>Facundo Parra</t>
  </si>
  <si>
    <t>Floro Flores</t>
  </si>
  <si>
    <t>Boselli</t>
  </si>
  <si>
    <t>Meggiorini</t>
  </si>
  <si>
    <t>Gabbiadini</t>
  </si>
  <si>
    <t>Rossi G.</t>
  </si>
  <si>
    <t>Sforzini</t>
  </si>
  <si>
    <t>Livaja</t>
  </si>
  <si>
    <t>atalanata</t>
  </si>
  <si>
    <t>Manfredini</t>
  </si>
  <si>
    <t>Mexes</t>
  </si>
  <si>
    <t>Rolando</t>
  </si>
  <si>
    <t>Avelar</t>
  </si>
  <si>
    <t>Savic</t>
  </si>
  <si>
    <t>Marquinos</t>
  </si>
  <si>
    <t>Castro</t>
  </si>
  <si>
    <t>Kone</t>
  </si>
  <si>
    <t>Almiron</t>
  </si>
  <si>
    <t>Kristicic</t>
  </si>
  <si>
    <t>Marchionni</t>
  </si>
  <si>
    <t>Formica</t>
  </si>
  <si>
    <t>Candreva</t>
  </si>
  <si>
    <t>Bonaventura</t>
  </si>
  <si>
    <t>Wolsky</t>
  </si>
  <si>
    <t>Celik</t>
  </si>
  <si>
    <t>Floccari</t>
  </si>
  <si>
    <t>Belfodil</t>
  </si>
  <si>
    <t>Toni</t>
  </si>
  <si>
    <t>Barreto</t>
  </si>
  <si>
    <t>Anelka</t>
  </si>
  <si>
    <t>Icardi</t>
  </si>
  <si>
    <t>Niang</t>
  </si>
  <si>
    <t>Coda</t>
  </si>
  <si>
    <t>0 - 3 tav</t>
  </si>
  <si>
    <t>DISTASTRI DI GIORNATA</t>
  </si>
  <si>
    <t>SAMPIERDARENA</t>
  </si>
  <si>
    <t>SCIMMIE URLATRICI</t>
  </si>
  <si>
    <t>ZULTE VITARGO XENEISES</t>
  </si>
  <si>
    <t>Tim Cup 2012/2013</t>
  </si>
  <si>
    <t>Girone A</t>
  </si>
  <si>
    <t>Zulte Vitago Xeneises</t>
  </si>
  <si>
    <t>Girone B</t>
  </si>
  <si>
    <t>1°G</t>
  </si>
  <si>
    <t>2°G</t>
  </si>
  <si>
    <t>3°G</t>
  </si>
  <si>
    <t>TOT PUNTI</t>
  </si>
  <si>
    <t>76,5 - 65,5</t>
  </si>
  <si>
    <t>68 - 66,5</t>
  </si>
  <si>
    <t>66,5 - 65,5</t>
  </si>
  <si>
    <t>60 - 62</t>
  </si>
  <si>
    <t>71,5 - 64,5</t>
  </si>
  <si>
    <t>69,5 - 70,5</t>
  </si>
  <si>
    <t>77,5 - 70,5</t>
  </si>
  <si>
    <t>2,5 - 70</t>
  </si>
  <si>
    <t>66 - 77,5</t>
  </si>
  <si>
    <t>67,5 - 69,5</t>
  </si>
  <si>
    <t>70 -67,5</t>
  </si>
  <si>
    <t>73 - 68</t>
  </si>
  <si>
    <t>Semifinale Andata</t>
  </si>
  <si>
    <t>Semifinale Ritorno</t>
  </si>
  <si>
    <t xml:space="preserve">in giallo le squadre qualificate alle semifinale </t>
  </si>
  <si>
    <t>Gonzales</t>
  </si>
  <si>
    <t>Marquinhos</t>
  </si>
  <si>
    <t>Wolski</t>
  </si>
  <si>
    <t>Sansone G.</t>
  </si>
  <si>
    <t>FINALE ROUND 1</t>
  </si>
  <si>
    <t>FINALE ROUND 2</t>
  </si>
  <si>
    <t>Finale Round 1</t>
  </si>
  <si>
    <t>Finale Round 2</t>
  </si>
  <si>
    <t>68,5 - 67</t>
  </si>
  <si>
    <t>74,5 - 71,5</t>
  </si>
  <si>
    <t>77 - 68,5</t>
  </si>
  <si>
    <t>73,5 - 67,5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</si>
</sst>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1"/>
      <color theme="1"/>
      <name val="Calibri"/>
      <family val="2"/>
    </font>
    <font>
      <b/>
      <sz val="10"/>
      <color indexed="48"/>
      <name val="Tahoma"/>
      <family val="2"/>
    </font>
    <font>
      <b/>
      <sz val="9"/>
      <color indexed="4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color indexed="8"/>
      <name val="Tahoma"/>
      <family val="2"/>
    </font>
    <font>
      <b/>
      <sz val="12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  <font>
      <u/>
      <sz val="10"/>
      <color indexed="12"/>
      <name val="Arial"/>
      <family val="2"/>
    </font>
    <font>
      <b/>
      <i/>
      <sz val="28"/>
      <color theme="1"/>
      <name val="Calibri"/>
      <family val="2"/>
      <scheme val="minor"/>
    </font>
    <font>
      <b/>
      <i/>
      <sz val="2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theme="0" tint="-0.34998626667073579"/>
      <name val="Calibri"/>
      <family val="2"/>
      <scheme val="minor"/>
    </font>
    <font>
      <b/>
      <sz val="11"/>
      <color theme="1"/>
      <name val="Calibri"/>
      <family val="2"/>
    </font>
    <font>
      <strike/>
      <sz val="11"/>
      <name val="Calibri"/>
      <family val="2"/>
    </font>
    <font>
      <i/>
      <sz val="9"/>
      <name val="Calibri"/>
      <family val="2"/>
    </font>
    <font>
      <sz val="90"/>
      <color rgb="FFFF0000"/>
      <name val="Calibri"/>
      <family val="2"/>
      <scheme val="minor"/>
    </font>
    <font>
      <b/>
      <sz val="7"/>
      <color indexed="48"/>
      <name val="Tahoma"/>
      <family val="2"/>
    </font>
    <font>
      <b/>
      <sz val="6"/>
      <color indexed="48"/>
      <name val="Tahoma"/>
      <family val="2"/>
    </font>
    <font>
      <sz val="6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1"/>
        <bgColor indexed="35"/>
      </patternFill>
    </fill>
    <fill>
      <patternFill patternType="solid">
        <fgColor indexed="42"/>
        <bgColor indexed="35"/>
      </patternFill>
    </fill>
    <fill>
      <patternFill patternType="solid">
        <fgColor indexed="13"/>
        <bgColor indexed="35"/>
      </patternFill>
    </fill>
    <fill>
      <patternFill patternType="solid">
        <fgColor indexed="1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334">
    <xf numFmtId="0" fontId="0" fillId="0" borderId="0" xfId="0"/>
    <xf numFmtId="0" fontId="0" fillId="0" borderId="0" xfId="0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textRotation="255"/>
    </xf>
    <xf numFmtId="0" fontId="4" fillId="0" borderId="0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textRotation="255"/>
    </xf>
    <xf numFmtId="0" fontId="0" fillId="0" borderId="0" xfId="0" applyFont="1" applyAlignment="1">
      <alignment horizontal="center"/>
    </xf>
    <xf numFmtId="14" fontId="0" fillId="2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wrapText="1"/>
    </xf>
    <xf numFmtId="49" fontId="0" fillId="0" borderId="12" xfId="0" applyNumberFormat="1" applyBorder="1" applyAlignment="1">
      <alignment horizontal="center" wrapText="1"/>
    </xf>
    <xf numFmtId="14" fontId="0" fillId="2" borderId="11" xfId="0" applyNumberFormat="1" applyFill="1" applyBorder="1" applyAlignment="1">
      <alignment horizontal="center" vertical="center" wrapText="1"/>
    </xf>
    <xf numFmtId="0" fontId="0" fillId="0" borderId="0" xfId="0" applyAlignment="1"/>
    <xf numFmtId="0" fontId="2" fillId="0" borderId="0" xfId="0" applyFont="1" applyAlignment="1">
      <alignment vertical="center"/>
    </xf>
    <xf numFmtId="0" fontId="14" fillId="0" borderId="0" xfId="0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2" fontId="13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right" vertical="center"/>
    </xf>
    <xf numFmtId="0" fontId="15" fillId="0" borderId="6" xfId="0" applyFont="1" applyBorder="1" applyAlignment="1">
      <alignment horizontal="right" vertical="center"/>
    </xf>
    <xf numFmtId="0" fontId="15" fillId="0" borderId="0" xfId="0" applyFont="1" applyBorder="1"/>
    <xf numFmtId="0" fontId="15" fillId="0" borderId="0" xfId="0" applyFont="1" applyBorder="1" applyAlignment="1">
      <alignment horizontal="right" vertical="center"/>
    </xf>
    <xf numFmtId="0" fontId="15" fillId="0" borderId="4" xfId="0" applyFont="1" applyBorder="1" applyAlignment="1">
      <alignment horizontal="left" vertical="center"/>
    </xf>
    <xf numFmtId="0" fontId="1" fillId="0" borderId="5" xfId="0" quotePrefix="1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15" fillId="0" borderId="0" xfId="0" applyFont="1" applyBorder="1" applyAlignment="1">
      <alignment horizontal="left" vertical="center"/>
    </xf>
    <xf numFmtId="0" fontId="4" fillId="0" borderId="20" xfId="0" applyFont="1" applyBorder="1" applyAlignment="1">
      <alignment horizontal="center"/>
    </xf>
    <xf numFmtId="0" fontId="3" fillId="0" borderId="2" xfId="0" applyFont="1" applyBorder="1" applyAlignment="1">
      <alignment horizontal="right" vertical="center"/>
    </xf>
    <xf numFmtId="0" fontId="3" fillId="0" borderId="2" xfId="0" applyFont="1" applyBorder="1"/>
    <xf numFmtId="0" fontId="4" fillId="0" borderId="3" xfId="0" applyFont="1" applyBorder="1" applyAlignment="1">
      <alignment horizontal="center"/>
    </xf>
    <xf numFmtId="0" fontId="0" fillId="0" borderId="21" xfId="0" applyFont="1" applyBorder="1" applyAlignment="1">
      <alignment horizontal="center" vertical="center"/>
    </xf>
    <xf numFmtId="0" fontId="0" fillId="0" borderId="21" xfId="0" quotePrefix="1" applyFont="1" applyBorder="1" applyAlignment="1">
      <alignment horizontal="center" vertical="center"/>
    </xf>
    <xf numFmtId="0" fontId="0" fillId="0" borderId="22" xfId="0" applyNumberFormat="1" applyFont="1" applyBorder="1" applyAlignment="1">
      <alignment horizontal="center" vertical="center"/>
    </xf>
    <xf numFmtId="0" fontId="15" fillId="0" borderId="8" xfId="0" applyFont="1" applyBorder="1" applyAlignment="1">
      <alignment horizontal="left" vertical="center"/>
    </xf>
    <xf numFmtId="0" fontId="16" fillId="0" borderId="21" xfId="0" quotePrefix="1" applyNumberFormat="1" applyFont="1" applyBorder="1" applyAlignment="1">
      <alignment horizontal="center" vertical="center"/>
    </xf>
    <xf numFmtId="0" fontId="16" fillId="0" borderId="21" xfId="0" applyNumberFormat="1" applyFont="1" applyBorder="1" applyAlignment="1">
      <alignment horizontal="center" vertical="center"/>
    </xf>
    <xf numFmtId="0" fontId="16" fillId="0" borderId="22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left" vertical="center"/>
    </xf>
    <xf numFmtId="0" fontId="1" fillId="0" borderId="9" xfId="0" applyNumberFormat="1" applyFont="1" applyBorder="1" applyAlignment="1">
      <alignment horizontal="center" vertical="center"/>
    </xf>
    <xf numFmtId="0" fontId="15" fillId="0" borderId="23" xfId="0" applyFont="1" applyBorder="1" applyAlignment="1">
      <alignment horizontal="right" vertical="center"/>
    </xf>
    <xf numFmtId="0" fontId="17" fillId="0" borderId="0" xfId="0" applyFont="1" applyBorder="1" applyAlignment="1">
      <alignment horizontal="left" vertical="center"/>
    </xf>
    <xf numFmtId="0" fontId="0" fillId="0" borderId="20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15" fillId="0" borderId="2" xfId="0" applyFont="1" applyBorder="1" applyAlignment="1">
      <alignment horizontal="left" vertical="center"/>
    </xf>
    <xf numFmtId="0" fontId="0" fillId="0" borderId="21" xfId="0" applyNumberFormat="1" applyFont="1" applyBorder="1" applyAlignment="1">
      <alignment horizontal="center" vertical="center"/>
    </xf>
    <xf numFmtId="0" fontId="0" fillId="0" borderId="21" xfId="0" quotePrefix="1" applyNumberFormat="1" applyFont="1" applyBorder="1" applyAlignment="1">
      <alignment horizontal="center" vertical="center"/>
    </xf>
    <xf numFmtId="0" fontId="0" fillId="0" borderId="22" xfId="0" quotePrefix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6" fillId="0" borderId="20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5" fillId="0" borderId="26" xfId="0" applyFont="1" applyBorder="1" applyAlignment="1">
      <alignment horizontal="right" vertical="center"/>
    </xf>
    <xf numFmtId="0" fontId="0" fillId="0" borderId="23" xfId="0" applyBorder="1" applyAlignment="1">
      <alignment horizontal="right" vertical="center"/>
    </xf>
    <xf numFmtId="0" fontId="5" fillId="5" borderId="13" xfId="0" applyFont="1" applyFill="1" applyBorder="1" applyAlignment="1">
      <alignment horizontal="center" vertical="center" textRotation="255"/>
    </xf>
    <xf numFmtId="0" fontId="1" fillId="0" borderId="21" xfId="0" applyFont="1" applyBorder="1" applyAlignment="1">
      <alignment horizontal="center" vertical="center"/>
    </xf>
    <xf numFmtId="0" fontId="1" fillId="0" borderId="21" xfId="0" quotePrefix="1" applyFont="1" applyBorder="1" applyAlignment="1">
      <alignment horizontal="center" vertical="center"/>
    </xf>
    <xf numFmtId="0" fontId="1" fillId="0" borderId="5" xfId="0" quotePrefix="1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1" fillId="0" borderId="3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2" fontId="13" fillId="0" borderId="21" xfId="0" applyNumberFormat="1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0" fontId="22" fillId="0" borderId="41" xfId="0" applyFont="1" applyFill="1" applyBorder="1" applyAlignment="1">
      <alignment horizontal="center" vertical="center"/>
    </xf>
    <xf numFmtId="0" fontId="21" fillId="0" borderId="33" xfId="0" applyFont="1" applyFill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/>
    </xf>
    <xf numFmtId="0" fontId="22" fillId="0" borderId="34" xfId="0" applyFont="1" applyFill="1" applyBorder="1" applyAlignment="1">
      <alignment horizontal="center" vertical="center" wrapText="1"/>
    </xf>
    <xf numFmtId="0" fontId="21" fillId="0" borderId="35" xfId="0" applyFont="1" applyFill="1" applyBorder="1" applyAlignment="1">
      <alignment horizontal="center" vertical="center"/>
    </xf>
    <xf numFmtId="0" fontId="21" fillId="0" borderId="36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/>
    </xf>
    <xf numFmtId="0" fontId="22" fillId="0" borderId="37" xfId="0" applyFont="1" applyFill="1" applyBorder="1" applyAlignment="1">
      <alignment horizontal="center" vertical="center" wrapText="1"/>
    </xf>
    <xf numFmtId="0" fontId="22" fillId="0" borderId="41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 wrapText="1"/>
    </xf>
    <xf numFmtId="0" fontId="22" fillId="9" borderId="0" xfId="0" applyFont="1" applyFill="1" applyAlignment="1">
      <alignment horizontal="center" vertical="center"/>
    </xf>
    <xf numFmtId="0" fontId="21" fillId="0" borderId="46" xfId="0" applyFont="1" applyFill="1" applyBorder="1" applyAlignment="1">
      <alignment horizontal="center" vertical="center"/>
    </xf>
    <xf numFmtId="0" fontId="21" fillId="0" borderId="47" xfId="0" applyFont="1" applyFill="1" applyBorder="1" applyAlignment="1">
      <alignment horizontal="center" vertical="center"/>
    </xf>
    <xf numFmtId="0" fontId="21" fillId="0" borderId="48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2" fillId="0" borderId="0" xfId="0" applyFont="1" applyAlignment="1">
      <alignment vertical="justify"/>
    </xf>
    <xf numFmtId="0" fontId="17" fillId="0" borderId="6" xfId="0" applyFont="1" applyBorder="1" applyAlignment="1">
      <alignment horizontal="right" vertical="center"/>
    </xf>
    <xf numFmtId="0" fontId="17" fillId="0" borderId="0" xfId="0" applyFont="1"/>
    <xf numFmtId="0" fontId="18" fillId="0" borderId="12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49" fontId="0" fillId="0" borderId="12" xfId="0" applyNumberFormat="1" applyBorder="1" applyAlignment="1">
      <alignment horizontal="center"/>
    </xf>
    <xf numFmtId="0" fontId="0" fillId="0" borderId="0" xfId="0" applyBorder="1" applyAlignment="1"/>
    <xf numFmtId="0" fontId="0" fillId="0" borderId="0" xfId="0" applyBorder="1"/>
    <xf numFmtId="0" fontId="15" fillId="0" borderId="0" xfId="0" applyFont="1" applyBorder="1" applyAlignment="1">
      <alignment horizontal="right"/>
    </xf>
    <xf numFmtId="0" fontId="17" fillId="0" borderId="0" xfId="0" applyFont="1" applyBorder="1" applyAlignment="1">
      <alignment horizontal="right" vertical="center"/>
    </xf>
    <xf numFmtId="0" fontId="7" fillId="0" borderId="49" xfId="0" applyFont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6" xfId="0" applyBorder="1"/>
    <xf numFmtId="0" fontId="15" fillId="0" borderId="6" xfId="0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left" vertical="center"/>
    </xf>
    <xf numFmtId="0" fontId="0" fillId="0" borderId="4" xfId="0" applyBorder="1" applyAlignment="1">
      <alignment horizontal="left"/>
    </xf>
    <xf numFmtId="0" fontId="15" fillId="0" borderId="0" xfId="0" applyFont="1" applyFill="1" applyBorder="1" applyAlignment="1">
      <alignment horizontal="right" vertical="center"/>
    </xf>
    <xf numFmtId="0" fontId="15" fillId="0" borderId="4" xfId="0" applyFont="1" applyFill="1" applyBorder="1" applyAlignment="1">
      <alignment horizontal="left" vertical="center"/>
    </xf>
    <xf numFmtId="0" fontId="1" fillId="0" borderId="0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0" fontId="1" fillId="0" borderId="0" xfId="0" quotePrefix="1" applyNumberFormat="1" applyFont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21" fillId="0" borderId="38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1" fillId="0" borderId="58" xfId="0" applyFont="1" applyFill="1" applyBorder="1" applyAlignment="1">
      <alignment horizontal="center" vertical="center"/>
    </xf>
    <xf numFmtId="0" fontId="23" fillId="0" borderId="16" xfId="0" applyFont="1" applyFill="1" applyBorder="1" applyAlignment="1">
      <alignment horizontal="center" vertical="center"/>
    </xf>
    <xf numFmtId="0" fontId="22" fillId="0" borderId="53" xfId="0" applyFont="1" applyFill="1" applyBorder="1" applyAlignment="1">
      <alignment horizontal="center" vertical="center"/>
    </xf>
    <xf numFmtId="0" fontId="21" fillId="0" borderId="15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/>
    </xf>
    <xf numFmtId="0" fontId="22" fillId="0" borderId="54" xfId="0" applyFont="1" applyFill="1" applyBorder="1" applyAlignment="1">
      <alignment horizontal="center" vertical="center"/>
    </xf>
    <xf numFmtId="0" fontId="23" fillId="0" borderId="29" xfId="0" applyFont="1" applyFill="1" applyBorder="1" applyAlignment="1">
      <alignment horizontal="center" vertical="center" wrapText="1"/>
    </xf>
    <xf numFmtId="0" fontId="22" fillId="0" borderId="52" xfId="0" applyFont="1" applyFill="1" applyBorder="1" applyAlignment="1">
      <alignment horizontal="center" vertical="center" wrapText="1"/>
    </xf>
    <xf numFmtId="0" fontId="23" fillId="0" borderId="16" xfId="0" applyFont="1" applyFill="1" applyBorder="1" applyAlignment="1">
      <alignment horizontal="center" vertical="center" wrapText="1"/>
    </xf>
    <xf numFmtId="0" fontId="22" fillId="0" borderId="53" xfId="0" applyFont="1" applyFill="1" applyBorder="1" applyAlignment="1">
      <alignment horizontal="center" vertical="center" wrapText="1"/>
    </xf>
    <xf numFmtId="0" fontId="34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center" vertical="center" wrapText="1"/>
    </xf>
    <xf numFmtId="0" fontId="22" fillId="0" borderId="54" xfId="0" applyFont="1" applyFill="1" applyBorder="1" applyAlignment="1">
      <alignment horizontal="center" vertical="center" wrapText="1"/>
    </xf>
    <xf numFmtId="0" fontId="21" fillId="0" borderId="59" xfId="0" applyFont="1" applyFill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1" fillId="0" borderId="61" xfId="0" applyFont="1" applyFill="1" applyBorder="1" applyAlignment="1">
      <alignment horizontal="center" vertical="center"/>
    </xf>
    <xf numFmtId="0" fontId="21" fillId="0" borderId="19" xfId="0" applyFont="1" applyFill="1" applyBorder="1" applyAlignment="1">
      <alignment horizontal="center" vertical="center"/>
    </xf>
    <xf numFmtId="0" fontId="23" fillId="0" borderId="19" xfId="0" applyFont="1" applyFill="1" applyBorder="1" applyAlignment="1">
      <alignment horizontal="center" vertical="center"/>
    </xf>
    <xf numFmtId="0" fontId="22" fillId="0" borderId="32" xfId="0" applyFont="1" applyFill="1" applyBorder="1" applyAlignment="1">
      <alignment horizontal="center" vertical="center"/>
    </xf>
    <xf numFmtId="0" fontId="21" fillId="0" borderId="62" xfId="0" applyFont="1" applyFill="1" applyBorder="1" applyAlignment="1">
      <alignment horizontal="center" vertical="center"/>
    </xf>
    <xf numFmtId="0" fontId="22" fillId="0" borderId="32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3" fillId="0" borderId="40" xfId="0" applyFont="1" applyFill="1" applyBorder="1" applyAlignment="1">
      <alignment horizontal="center" vertical="center"/>
    </xf>
    <xf numFmtId="0" fontId="22" fillId="0" borderId="60" xfId="0" applyFont="1" applyFill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10" fillId="0" borderId="5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1" fillId="0" borderId="5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9" fillId="0" borderId="49" xfId="0" applyFont="1" applyFill="1" applyBorder="1" applyAlignment="1">
      <alignment horizontal="center"/>
    </xf>
    <xf numFmtId="0" fontId="9" fillId="0" borderId="51" xfId="0" applyFont="1" applyFill="1" applyBorder="1" applyAlignment="1">
      <alignment horizontal="center"/>
    </xf>
    <xf numFmtId="0" fontId="9" fillId="0" borderId="5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2" fontId="10" fillId="4" borderId="5" xfId="0" applyNumberFormat="1" applyFont="1" applyFill="1" applyBorder="1" applyAlignment="1">
      <alignment horizontal="center"/>
    </xf>
    <xf numFmtId="2" fontId="10" fillId="4" borderId="9" xfId="0" applyNumberFormat="1" applyFont="1" applyFill="1" applyBorder="1" applyAlignment="1">
      <alignment horizontal="center"/>
    </xf>
    <xf numFmtId="0" fontId="9" fillId="5" borderId="49" xfId="0" applyFont="1" applyFill="1" applyBorder="1" applyAlignment="1">
      <alignment horizontal="center"/>
    </xf>
    <xf numFmtId="0" fontId="10" fillId="5" borderId="3" xfId="0" applyFont="1" applyFill="1" applyBorder="1" applyAlignment="1">
      <alignment horizontal="center"/>
    </xf>
    <xf numFmtId="0" fontId="11" fillId="5" borderId="3" xfId="0" applyFont="1" applyFill="1" applyBorder="1" applyAlignment="1">
      <alignment horizontal="center"/>
    </xf>
    <xf numFmtId="0" fontId="9" fillId="5" borderId="3" xfId="0" applyFont="1" applyFill="1" applyBorder="1" applyAlignment="1">
      <alignment horizontal="center"/>
    </xf>
    <xf numFmtId="2" fontId="10" fillId="5" borderId="3" xfId="0" applyNumberFormat="1" applyFont="1" applyFill="1" applyBorder="1" applyAlignment="1">
      <alignment horizontal="center"/>
    </xf>
    <xf numFmtId="0" fontId="15" fillId="5" borderId="0" xfId="0" applyFont="1" applyFill="1"/>
    <xf numFmtId="0" fontId="0" fillId="0" borderId="6" xfId="0" applyBorder="1" applyAlignment="1">
      <alignment horizontal="right"/>
    </xf>
    <xf numFmtId="0" fontId="9" fillId="5" borderId="51" xfId="0" applyFont="1" applyFill="1" applyBorder="1" applyAlignment="1">
      <alignment horizontal="center"/>
    </xf>
    <xf numFmtId="0" fontId="10" fillId="5" borderId="5" xfId="0" applyFont="1" applyFill="1" applyBorder="1" applyAlignment="1">
      <alignment horizontal="center"/>
    </xf>
    <xf numFmtId="2" fontId="10" fillId="5" borderId="5" xfId="0" applyNumberFormat="1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8" xfId="0" applyBorder="1"/>
    <xf numFmtId="0" fontId="15" fillId="0" borderId="8" xfId="0" applyFont="1" applyBorder="1" applyAlignment="1">
      <alignment horizontal="right" vertical="center"/>
    </xf>
    <xf numFmtId="0" fontId="0" fillId="0" borderId="7" xfId="0" applyFont="1" applyBorder="1" applyAlignment="1">
      <alignment horizontal="left" vertical="center"/>
    </xf>
    <xf numFmtId="0" fontId="0" fillId="0" borderId="4" xfId="0" applyBorder="1"/>
    <xf numFmtId="0" fontId="0" fillId="0" borderId="23" xfId="0" applyFont="1" applyBorder="1" applyAlignment="1">
      <alignment horizontal="right" vertical="center"/>
    </xf>
    <xf numFmtId="0" fontId="15" fillId="0" borderId="38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29" fillId="5" borderId="9" xfId="0" applyFont="1" applyFill="1" applyBorder="1" applyAlignment="1">
      <alignment horizontal="center" vertical="center"/>
    </xf>
    <xf numFmtId="0" fontId="28" fillId="5" borderId="20" xfId="0" applyFont="1" applyFill="1" applyBorder="1" applyAlignment="1">
      <alignment horizontal="center"/>
    </xf>
    <xf numFmtId="0" fontId="28" fillId="5" borderId="2" xfId="0" applyFont="1" applyFill="1" applyBorder="1" applyAlignment="1">
      <alignment horizontal="center"/>
    </xf>
    <xf numFmtId="0" fontId="28" fillId="5" borderId="3" xfId="0" applyFont="1" applyFill="1" applyBorder="1" applyAlignment="1">
      <alignment horizontal="center"/>
    </xf>
    <xf numFmtId="0" fontId="28" fillId="5" borderId="22" xfId="0" applyFont="1" applyFill="1" applyBorder="1" applyAlignment="1">
      <alignment horizontal="center"/>
    </xf>
    <xf numFmtId="0" fontId="28" fillId="5" borderId="8" xfId="0" applyFont="1" applyFill="1" applyBorder="1" applyAlignment="1">
      <alignment horizontal="center"/>
    </xf>
    <xf numFmtId="0" fontId="28" fillId="5" borderId="9" xfId="0" applyFont="1" applyFill="1" applyBorder="1" applyAlignment="1">
      <alignment horizontal="center"/>
    </xf>
    <xf numFmtId="0" fontId="2" fillId="0" borderId="0" xfId="0" applyFont="1" applyAlignment="1">
      <alignment horizontal="right" vertical="justify"/>
    </xf>
    <xf numFmtId="0" fontId="15" fillId="0" borderId="0" xfId="0" applyFont="1" applyAlignment="1">
      <alignment horizontal="center"/>
    </xf>
    <xf numFmtId="0" fontId="29" fillId="5" borderId="20" xfId="0" applyFont="1" applyFill="1" applyBorder="1" applyAlignment="1">
      <alignment horizontal="center" vertical="center"/>
    </xf>
    <xf numFmtId="0" fontId="29" fillId="5" borderId="3" xfId="0" applyFont="1" applyFill="1" applyBorder="1" applyAlignment="1">
      <alignment horizontal="center" vertical="center"/>
    </xf>
    <xf numFmtId="0" fontId="3" fillId="0" borderId="18" xfId="0" applyFont="1" applyBorder="1" applyAlignment="1">
      <alignment horizontal="center"/>
    </xf>
    <xf numFmtId="0" fontId="5" fillId="5" borderId="28" xfId="0" applyFont="1" applyFill="1" applyBorder="1" applyAlignment="1">
      <alignment horizontal="center" vertical="center"/>
    </xf>
    <xf numFmtId="0" fontId="5" fillId="5" borderId="29" xfId="0" applyFont="1" applyFill="1" applyBorder="1" applyAlignment="1">
      <alignment horizontal="center" vertical="center"/>
    </xf>
    <xf numFmtId="0" fontId="5" fillId="5" borderId="31" xfId="0" applyFont="1" applyFill="1" applyBorder="1" applyAlignment="1">
      <alignment horizontal="center" vertical="center"/>
    </xf>
    <xf numFmtId="0" fontId="5" fillId="5" borderId="19" xfId="0" applyFont="1" applyFill="1" applyBorder="1" applyAlignment="1">
      <alignment horizontal="center" vertical="center"/>
    </xf>
    <xf numFmtId="0" fontId="5" fillId="5" borderId="30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5" borderId="9" xfId="0" applyFont="1" applyFill="1" applyBorder="1" applyAlignment="1">
      <alignment horizontal="center" vertical="center"/>
    </xf>
    <xf numFmtId="0" fontId="25" fillId="5" borderId="0" xfId="0" applyFont="1" applyFill="1" applyAlignment="1">
      <alignment horizontal="center"/>
    </xf>
    <xf numFmtId="0" fontId="25" fillId="5" borderId="8" xfId="0" applyFont="1" applyFill="1" applyBorder="1" applyAlignment="1">
      <alignment horizontal="center"/>
    </xf>
    <xf numFmtId="0" fontId="2" fillId="0" borderId="0" xfId="0" applyFont="1" applyAlignment="1">
      <alignment horizontal="right" vertical="center"/>
    </xf>
    <xf numFmtId="0" fontId="5" fillId="5" borderId="2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22" xfId="0" applyFont="1" applyFill="1" applyBorder="1" applyAlignment="1">
      <alignment horizontal="center" vertical="center"/>
    </xf>
    <xf numFmtId="0" fontId="5" fillId="5" borderId="9" xfId="0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center" vertical="center"/>
    </xf>
    <xf numFmtId="0" fontId="5" fillId="5" borderId="23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1" fillId="0" borderId="0" xfId="0" applyFont="1" applyAlignment="1">
      <alignment horizont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textRotation="255"/>
    </xf>
    <xf numFmtId="0" fontId="8" fillId="0" borderId="51" xfId="0" applyFont="1" applyBorder="1" applyAlignment="1">
      <alignment horizontal="center" textRotation="255"/>
    </xf>
    <xf numFmtId="0" fontId="8" fillId="0" borderId="50" xfId="0" applyFont="1" applyBorder="1" applyAlignment="1">
      <alignment horizontal="center" textRotation="255"/>
    </xf>
    <xf numFmtId="0" fontId="38" fillId="0" borderId="3" xfId="0" applyFont="1" applyBorder="1" applyAlignment="1">
      <alignment horizontal="center" vertical="center" textRotation="255"/>
    </xf>
    <xf numFmtId="0" fontId="39" fillId="0" borderId="5" xfId="0" applyFont="1" applyBorder="1" applyAlignment="1">
      <alignment horizontal="center" vertical="center" textRotation="255"/>
    </xf>
    <xf numFmtId="0" fontId="39" fillId="0" borderId="9" xfId="0" applyFont="1" applyBorder="1" applyAlignment="1">
      <alignment horizontal="center" vertical="center" textRotation="255"/>
    </xf>
    <xf numFmtId="0" fontId="8" fillId="0" borderId="3" xfId="0" applyFont="1" applyBorder="1" applyAlignment="1">
      <alignment horizontal="center" textRotation="255"/>
    </xf>
    <xf numFmtId="0" fontId="8" fillId="0" borderId="5" xfId="0" applyFont="1" applyBorder="1" applyAlignment="1">
      <alignment horizontal="center" textRotation="255"/>
    </xf>
    <xf numFmtId="0" fontId="8" fillId="0" borderId="9" xfId="0" applyFont="1" applyBorder="1" applyAlignment="1">
      <alignment horizontal="center" textRotation="255"/>
    </xf>
    <xf numFmtId="0" fontId="8" fillId="0" borderId="2" xfId="0" applyFont="1" applyBorder="1" applyAlignment="1">
      <alignment horizontal="center" textRotation="255"/>
    </xf>
    <xf numFmtId="0" fontId="8" fillId="0" borderId="0" xfId="0" applyFont="1" applyBorder="1" applyAlignment="1">
      <alignment horizontal="center" textRotation="255"/>
    </xf>
    <xf numFmtId="0" fontId="8" fillId="0" borderId="8" xfId="0" applyFont="1" applyBorder="1" applyAlignment="1">
      <alignment horizontal="center" textRotation="255"/>
    </xf>
    <xf numFmtId="0" fontId="40" fillId="0" borderId="3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justify" textRotation="255"/>
    </xf>
    <xf numFmtId="0" fontId="8" fillId="0" borderId="5" xfId="0" applyFont="1" applyBorder="1" applyAlignment="1">
      <alignment horizontal="center" vertical="justify" textRotation="255"/>
    </xf>
    <xf numFmtId="0" fontId="8" fillId="0" borderId="9" xfId="0" applyFont="1" applyBorder="1" applyAlignment="1">
      <alignment horizontal="center" vertical="justify" textRotation="255"/>
    </xf>
    <xf numFmtId="0" fontId="7" fillId="0" borderId="3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6" fillId="0" borderId="0" xfId="0" applyNumberFormat="1" applyFont="1" applyAlignment="1">
      <alignment horizontal="center" vertical="center"/>
    </xf>
    <xf numFmtId="0" fontId="37" fillId="0" borderId="3" xfId="0" applyFont="1" applyBorder="1" applyAlignment="1">
      <alignment horizontal="center" vertical="justify" textRotation="255"/>
    </xf>
    <xf numFmtId="0" fontId="37" fillId="0" borderId="5" xfId="0" applyFont="1" applyBorder="1" applyAlignment="1">
      <alignment horizontal="center" vertical="justify" textRotation="255"/>
    </xf>
    <xf numFmtId="0" fontId="37" fillId="0" borderId="9" xfId="0" applyFont="1" applyBorder="1" applyAlignment="1">
      <alignment horizontal="center" vertical="justify" textRotation="255"/>
    </xf>
    <xf numFmtId="0" fontId="40" fillId="0" borderId="2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21" fillId="6" borderId="44" xfId="0" applyFont="1" applyFill="1" applyBorder="1" applyAlignment="1">
      <alignment horizontal="center" vertical="center"/>
    </xf>
    <xf numFmtId="0" fontId="21" fillId="6" borderId="45" xfId="0" applyFont="1" applyFill="1" applyBorder="1" applyAlignment="1">
      <alignment horizontal="center" vertical="center"/>
    </xf>
    <xf numFmtId="0" fontId="21" fillId="6" borderId="39" xfId="0" applyFont="1" applyFill="1" applyBorder="1" applyAlignment="1">
      <alignment horizontal="center" vertical="center"/>
    </xf>
    <xf numFmtId="0" fontId="21" fillId="7" borderId="55" xfId="0" applyFont="1" applyFill="1" applyBorder="1" applyAlignment="1">
      <alignment horizontal="center" vertical="center"/>
    </xf>
    <xf numFmtId="0" fontId="21" fillId="7" borderId="56" xfId="0" applyFont="1" applyFill="1" applyBorder="1" applyAlignment="1">
      <alignment horizontal="center" vertical="center"/>
    </xf>
    <xf numFmtId="0" fontId="21" fillId="7" borderId="57" xfId="0" applyFont="1" applyFill="1" applyBorder="1" applyAlignment="1">
      <alignment horizontal="center" vertical="center"/>
    </xf>
    <xf numFmtId="0" fontId="24" fillId="6" borderId="20" xfId="1" applyFill="1" applyBorder="1" applyAlignment="1" applyProtection="1">
      <alignment horizontal="center" vertical="center"/>
    </xf>
    <xf numFmtId="0" fontId="24" fillId="6" borderId="2" xfId="1" applyFill="1" applyBorder="1" applyAlignment="1" applyProtection="1">
      <alignment horizontal="center" vertical="center"/>
    </xf>
    <xf numFmtId="0" fontId="24" fillId="6" borderId="3" xfId="1" applyFill="1" applyBorder="1" applyAlignment="1" applyProtection="1">
      <alignment horizontal="center" vertical="center"/>
    </xf>
    <xf numFmtId="0" fontId="24" fillId="6" borderId="22" xfId="1" applyFill="1" applyBorder="1" applyAlignment="1" applyProtection="1">
      <alignment horizontal="center" vertical="center"/>
    </xf>
    <xf numFmtId="0" fontId="24" fillId="6" borderId="8" xfId="1" applyFill="1" applyBorder="1" applyAlignment="1" applyProtection="1">
      <alignment horizontal="center" vertical="center"/>
    </xf>
    <xf numFmtId="0" fontId="24" fillId="6" borderId="9" xfId="1" applyFill="1" applyBorder="1" applyAlignment="1" applyProtection="1">
      <alignment horizontal="center" vertical="center"/>
    </xf>
    <xf numFmtId="0" fontId="21" fillId="8" borderId="42" xfId="0" applyFont="1" applyFill="1" applyBorder="1" applyAlignment="1">
      <alignment horizontal="center" vertical="center"/>
    </xf>
    <xf numFmtId="0" fontId="21" fillId="8" borderId="43" xfId="0" applyFont="1" applyFill="1" applyBorder="1" applyAlignment="1">
      <alignment horizontal="center" vertical="center"/>
    </xf>
    <xf numFmtId="0" fontId="21" fillId="8" borderId="14" xfId="0" applyFont="1" applyFill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18" fillId="5" borderId="49" xfId="0" applyFont="1" applyFill="1" applyBorder="1" applyAlignment="1">
      <alignment horizontal="center" vertical="justify" textRotation="180"/>
    </xf>
    <xf numFmtId="0" fontId="0" fillId="0" borderId="51" xfId="0" applyBorder="1"/>
    <xf numFmtId="0" fontId="0" fillId="0" borderId="50" xfId="0" applyBorder="1"/>
    <xf numFmtId="2" fontId="32" fillId="0" borderId="16" xfId="0" applyNumberFormat="1" applyFont="1" applyBorder="1" applyAlignment="1">
      <alignment horizontal="center" vertical="center"/>
    </xf>
    <xf numFmtId="2" fontId="32" fillId="0" borderId="36" xfId="0" applyNumberFormat="1" applyFont="1" applyBorder="1" applyAlignment="1">
      <alignment horizontal="center" vertical="center"/>
    </xf>
    <xf numFmtId="2" fontId="30" fillId="0" borderId="16" xfId="0" applyNumberFormat="1" applyFont="1" applyBorder="1" applyAlignment="1">
      <alignment horizontal="center" vertical="center"/>
    </xf>
    <xf numFmtId="2" fontId="30" fillId="0" borderId="36" xfId="0" applyNumberFormat="1" applyFont="1" applyBorder="1" applyAlignment="1">
      <alignment horizontal="center" vertical="center"/>
    </xf>
    <xf numFmtId="2" fontId="31" fillId="0" borderId="16" xfId="0" applyNumberFormat="1" applyFont="1" applyBorder="1" applyAlignment="1">
      <alignment horizontal="center" vertical="center"/>
    </xf>
    <xf numFmtId="2" fontId="31" fillId="0" borderId="36" xfId="0" applyNumberFormat="1" applyFont="1" applyBorder="1" applyAlignment="1">
      <alignment horizontal="center" vertical="center"/>
    </xf>
    <xf numFmtId="2" fontId="30" fillId="0" borderId="34" xfId="0" applyNumberFormat="1" applyFont="1" applyBorder="1" applyAlignment="1">
      <alignment horizontal="center" vertical="center"/>
    </xf>
    <xf numFmtId="2" fontId="30" fillId="0" borderId="37" xfId="0" applyNumberFormat="1" applyFont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 textRotation="180"/>
    </xf>
    <xf numFmtId="0" fontId="18" fillId="5" borderId="5" xfId="0" applyFont="1" applyFill="1" applyBorder="1" applyAlignment="1">
      <alignment horizontal="center" vertical="center" textRotation="180"/>
    </xf>
    <xf numFmtId="2" fontId="30" fillId="0" borderId="33" xfId="0" applyNumberFormat="1" applyFont="1" applyBorder="1" applyAlignment="1">
      <alignment horizontal="center" vertical="center"/>
    </xf>
    <xf numFmtId="2" fontId="32" fillId="0" borderId="33" xfId="0" applyNumberFormat="1" applyFont="1" applyBorder="1" applyAlignment="1">
      <alignment horizontal="center" vertical="center"/>
    </xf>
    <xf numFmtId="2" fontId="30" fillId="0" borderId="29" xfId="0" applyNumberFormat="1" applyFont="1" applyBorder="1" applyAlignment="1">
      <alignment horizontal="center" vertical="center"/>
    </xf>
    <xf numFmtId="2" fontId="32" fillId="0" borderId="29" xfId="0" applyNumberFormat="1" applyFont="1" applyBorder="1" applyAlignment="1">
      <alignment horizontal="center" vertical="center"/>
    </xf>
    <xf numFmtId="2" fontId="30" fillId="0" borderId="30" xfId="0" applyNumberFormat="1" applyFont="1" applyBorder="1" applyAlignment="1">
      <alignment horizontal="center" vertical="center"/>
    </xf>
    <xf numFmtId="0" fontId="18" fillId="0" borderId="29" xfId="0" applyFont="1" applyBorder="1" applyAlignment="1">
      <alignment horizontal="center" vertical="center" textRotation="180"/>
    </xf>
    <xf numFmtId="0" fontId="18" fillId="0" borderId="16" xfId="0" applyFont="1" applyBorder="1" applyAlignment="1">
      <alignment horizontal="center" vertical="center" textRotation="180"/>
    </xf>
    <xf numFmtId="0" fontId="18" fillId="0" borderId="19" xfId="0" applyFont="1" applyBorder="1" applyAlignment="1">
      <alignment horizontal="center" vertical="center" textRotation="180"/>
    </xf>
    <xf numFmtId="2" fontId="30" fillId="0" borderId="28" xfId="0" applyNumberFormat="1" applyFont="1" applyBorder="1" applyAlignment="1">
      <alignment horizontal="center" vertical="center"/>
    </xf>
    <xf numFmtId="0" fontId="18" fillId="0" borderId="30" xfId="0" applyFont="1" applyBorder="1" applyAlignment="1">
      <alignment horizontal="center" vertical="center" textRotation="180"/>
    </xf>
    <xf numFmtId="0" fontId="18" fillId="0" borderId="34" xfId="0" applyFont="1" applyBorder="1" applyAlignment="1">
      <alignment horizontal="center" vertical="center" textRotation="180"/>
    </xf>
    <xf numFmtId="0" fontId="18" fillId="0" borderId="32" xfId="0" applyFont="1" applyBorder="1" applyAlignment="1">
      <alignment horizontal="center" vertical="center" textRotation="180"/>
    </xf>
    <xf numFmtId="0" fontId="20" fillId="0" borderId="33" xfId="0" applyFont="1" applyBorder="1" applyAlignment="1">
      <alignment horizontal="center" vertical="center"/>
    </xf>
    <xf numFmtId="0" fontId="20" fillId="0" borderId="53" xfId="0" applyFont="1" applyBorder="1" applyAlignment="1">
      <alignment horizontal="center" vertical="center"/>
    </xf>
    <xf numFmtId="0" fontId="20" fillId="0" borderId="35" xfId="0" applyFont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28" xfId="0" applyFont="1" applyBorder="1" applyAlignment="1">
      <alignment horizontal="center" vertical="center"/>
    </xf>
    <xf numFmtId="0" fontId="20" fillId="0" borderId="52" xfId="0" applyFont="1" applyBorder="1" applyAlignment="1">
      <alignment horizontal="center" vertical="center"/>
    </xf>
    <xf numFmtId="2" fontId="30" fillId="0" borderId="35" xfId="0" applyNumberFormat="1" applyFont="1" applyBorder="1" applyAlignment="1">
      <alignment horizontal="center" vertical="center"/>
    </xf>
    <xf numFmtId="2" fontId="31" fillId="0" borderId="33" xfId="0" applyNumberFormat="1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0" fillId="0" borderId="26" xfId="0" applyBorder="1"/>
    <xf numFmtId="0" fontId="0" fillId="0" borderId="22" xfId="0" applyBorder="1"/>
    <xf numFmtId="0" fontId="0" fillId="0" borderId="23" xfId="0" applyBorder="1"/>
    <xf numFmtId="0" fontId="2" fillId="0" borderId="0" xfId="0" applyFont="1" applyAlignment="1">
      <alignment horizontal="center" vertical="justify"/>
    </xf>
    <xf numFmtId="0" fontId="26" fillId="0" borderId="28" xfId="0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35" xfId="0" applyFont="1" applyBorder="1" applyAlignment="1">
      <alignment horizontal="center"/>
    </xf>
    <xf numFmtId="0" fontId="26" fillId="0" borderId="37" xfId="0" applyFont="1" applyBorder="1" applyAlignment="1">
      <alignment horizontal="center"/>
    </xf>
    <xf numFmtId="0" fontId="0" fillId="0" borderId="4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5" borderId="28" xfId="0" applyFont="1" applyFill="1" applyBorder="1" applyAlignment="1">
      <alignment horizontal="center"/>
    </xf>
    <xf numFmtId="0" fontId="28" fillId="5" borderId="30" xfId="0" applyFont="1" applyFill="1" applyBorder="1" applyAlignment="1">
      <alignment horizontal="center"/>
    </xf>
    <xf numFmtId="0" fontId="28" fillId="5" borderId="35" xfId="0" applyFont="1" applyFill="1" applyBorder="1" applyAlignment="1">
      <alignment horizontal="center"/>
    </xf>
    <xf numFmtId="0" fontId="28" fillId="5" borderId="37" xfId="0" applyFont="1" applyFill="1" applyBorder="1" applyAlignment="1">
      <alignment horizontal="center"/>
    </xf>
  </cellXfs>
  <cellStyles count="2">
    <cellStyle name="Collegamento ipertestuale" xfId="1" builtinId="8"/>
    <cellStyle name="Normale" xfId="0" builtinId="0"/>
  </cellStyles>
  <dxfs count="14">
    <dxf>
      <font>
        <b/>
        <i val="0"/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</dxf>
    <dxf>
      <font>
        <b/>
        <i val="0"/>
        <color rgb="FFFF0000"/>
      </font>
    </dxf>
    <dxf>
      <font>
        <b/>
        <i val="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it-IT"/>
  <c:chart>
    <c:view3D>
      <c:rAngAx val="1"/>
    </c:view3D>
    <c:plotArea>
      <c:layout/>
      <c:bar3DChart>
        <c:barDir val="bar"/>
        <c:grouping val="clustered"/>
        <c:ser>
          <c:idx val="1"/>
          <c:order val="0"/>
          <c:dLbls>
            <c:showVal val="1"/>
          </c:dLbls>
          <c:cat>
            <c:strRef>
              <c:f>'Champions League 2012-2013'!$A$15:$A$30</c:f>
              <c:strCache>
                <c:ptCount val="15"/>
                <c:pt idx="0">
                  <c:v>Atletico Adjovscina</c:v>
                </c:pt>
                <c:pt idx="2">
                  <c:v>Atletico Strettyol</c:v>
                </c:pt>
                <c:pt idx="4">
                  <c:v>Leo F.C.</c:v>
                </c:pt>
                <c:pt idx="6">
                  <c:v>Real Pippo</c:v>
                </c:pt>
                <c:pt idx="8">
                  <c:v>Sampierdareña</c:v>
                </c:pt>
                <c:pt idx="10">
                  <c:v>Scimmie Urlatrici</c:v>
                </c:pt>
                <c:pt idx="12">
                  <c:v>Zlatan Armata</c:v>
                </c:pt>
                <c:pt idx="14">
                  <c:v>Zulte Vitargo Xeneises</c:v>
                </c:pt>
              </c:strCache>
            </c:strRef>
          </c:cat>
          <c:val>
            <c:numRef>
              <c:f>'Champions League 2012-2013'!$AE$15:$AE$30</c:f>
              <c:numCache>
                <c:formatCode>General</c:formatCode>
                <c:ptCount val="16"/>
                <c:pt idx="0">
                  <c:v>1919</c:v>
                </c:pt>
                <c:pt idx="2">
                  <c:v>1959.5</c:v>
                </c:pt>
                <c:pt idx="4">
                  <c:v>1977.5</c:v>
                </c:pt>
                <c:pt idx="6">
                  <c:v>2012</c:v>
                </c:pt>
                <c:pt idx="8">
                  <c:v>1883.5</c:v>
                </c:pt>
                <c:pt idx="10">
                  <c:v>1974</c:v>
                </c:pt>
                <c:pt idx="12">
                  <c:v>2107</c:v>
                </c:pt>
                <c:pt idx="14">
                  <c:v>1981.5</c:v>
                </c:pt>
              </c:numCache>
            </c:numRef>
          </c:val>
        </c:ser>
        <c:shape val="box"/>
        <c:axId val="64780544"/>
        <c:axId val="64806912"/>
        <c:axId val="0"/>
      </c:bar3DChart>
      <c:catAx>
        <c:axId val="64780544"/>
        <c:scaling>
          <c:orientation val="minMax"/>
        </c:scaling>
        <c:axPos val="l"/>
        <c:tickLblPos val="nextTo"/>
        <c:crossAx val="64806912"/>
        <c:crosses val="autoZero"/>
        <c:auto val="1"/>
        <c:lblAlgn val="ctr"/>
        <c:lblOffset val="100"/>
      </c:catAx>
      <c:valAx>
        <c:axId val="64806912"/>
        <c:scaling>
          <c:orientation val="minMax"/>
        </c:scaling>
        <c:axPos val="b"/>
        <c:majorGridlines/>
        <c:numFmt formatCode="General" sourceLinked="1"/>
        <c:tickLblPos val="nextTo"/>
        <c:crossAx val="64780544"/>
        <c:crosses val="autoZero"/>
        <c:crossBetween val="between"/>
      </c:valAx>
    </c:plotArea>
    <c:plotVisOnly val="1"/>
  </c:chart>
  <c:printSettings>
    <c:headerFooter/>
    <c:pageMargins b="0.7500000000000111" l="0.70000000000000062" r="0.70000000000000062" t="0.750000000000011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4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3.jpeg"/><Relationship Id="rId1" Type="http://schemas.openxmlformats.org/officeDocument/2006/relationships/image" Target="../media/image5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609600</xdr:colOff>
      <xdr:row>9</xdr:row>
      <xdr:rowOff>9525</xdr:rowOff>
    </xdr:to>
    <xdr:pic>
      <xdr:nvPicPr>
        <xdr:cNvPr id="2" name="rg_hi" descr="http://t1.gstatic.com/images?q=tbn:ANd9GcTcMupOm6oAqcnc3A9iSfSexgv_he7oj4JOxmoiqsmFujxfzfowI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219200" cy="17240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0</xdr:row>
      <xdr:rowOff>0</xdr:rowOff>
    </xdr:from>
    <xdr:to>
      <xdr:col>9</xdr:col>
      <xdr:colOff>609600</xdr:colOff>
      <xdr:row>9</xdr:row>
      <xdr:rowOff>9525</xdr:rowOff>
    </xdr:to>
    <xdr:pic>
      <xdr:nvPicPr>
        <xdr:cNvPr id="4" name="rg_hi" descr="http://t1.gstatic.com/images?q=tbn:ANd9GcTcMupOm6oAqcnc3A9iSfSexgv_he7oj4JOxmoiqsmFujxfzfowI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76925" y="0"/>
          <a:ext cx="1219200" cy="1724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49</xdr:row>
      <xdr:rowOff>0</xdr:rowOff>
    </xdr:from>
    <xdr:to>
      <xdr:col>1</xdr:col>
      <xdr:colOff>609600</xdr:colOff>
      <xdr:row>58</xdr:row>
      <xdr:rowOff>9525</xdr:rowOff>
    </xdr:to>
    <xdr:pic>
      <xdr:nvPicPr>
        <xdr:cNvPr id="5" name="rg_hi" descr="http://t1.gstatic.com/images?q=tbn:ANd9GcTcMupOm6oAqcnc3A9iSfSexgv_he7oj4JOxmoiqsmFujxfzfowI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9467850"/>
          <a:ext cx="1219200" cy="1724025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49</xdr:row>
      <xdr:rowOff>0</xdr:rowOff>
    </xdr:from>
    <xdr:to>
      <xdr:col>9</xdr:col>
      <xdr:colOff>609600</xdr:colOff>
      <xdr:row>58</xdr:row>
      <xdr:rowOff>9525</xdr:rowOff>
    </xdr:to>
    <xdr:pic>
      <xdr:nvPicPr>
        <xdr:cNvPr id="6" name="rg_hi" descr="http://t1.gstatic.com/images?q=tbn:ANd9GcTcMupOm6oAqcnc3A9iSfSexgv_he7oj4JOxmoiqsmFujxfzfowI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876925" y="9467850"/>
          <a:ext cx="1219200" cy="17240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100</xdr:row>
      <xdr:rowOff>0</xdr:rowOff>
    </xdr:from>
    <xdr:to>
      <xdr:col>1</xdr:col>
      <xdr:colOff>609600</xdr:colOff>
      <xdr:row>109</xdr:row>
      <xdr:rowOff>9525</xdr:rowOff>
    </xdr:to>
    <xdr:pic>
      <xdr:nvPicPr>
        <xdr:cNvPr id="7" name="rg_hi" descr="http://t1.gstatic.com/images?q=tbn:ANd9GcTcMupOm6oAqcnc3A9iSfSexgv_he7oj4JOxmoiqsmFujxfzfowIA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9202400"/>
          <a:ext cx="1219200" cy="17240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554122</xdr:colOff>
      <xdr:row>7</xdr:row>
      <xdr:rowOff>440222</xdr:rowOff>
    </xdr:to>
    <xdr:pic>
      <xdr:nvPicPr>
        <xdr:cNvPr id="4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6597" cy="177372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0</xdr:row>
      <xdr:rowOff>0</xdr:rowOff>
    </xdr:from>
    <xdr:to>
      <xdr:col>9</xdr:col>
      <xdr:colOff>582697</xdr:colOff>
      <xdr:row>7</xdr:row>
      <xdr:rowOff>440222</xdr:rowOff>
    </xdr:to>
    <xdr:pic>
      <xdr:nvPicPr>
        <xdr:cNvPr id="5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8375" y="0"/>
          <a:ext cx="1306597" cy="1773722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554122</xdr:colOff>
      <xdr:row>7</xdr:row>
      <xdr:rowOff>440222</xdr:rowOff>
    </xdr:to>
    <xdr:pic>
      <xdr:nvPicPr>
        <xdr:cNvPr id="6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6597" cy="177372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28575</xdr:colOff>
      <xdr:row>0</xdr:row>
      <xdr:rowOff>0</xdr:rowOff>
    </xdr:from>
    <xdr:to>
      <xdr:col>9</xdr:col>
      <xdr:colOff>582697</xdr:colOff>
      <xdr:row>7</xdr:row>
      <xdr:rowOff>440222</xdr:rowOff>
    </xdr:to>
    <xdr:pic>
      <xdr:nvPicPr>
        <xdr:cNvPr id="7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48375" y="0"/>
          <a:ext cx="1306597" cy="1773722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0</xdr:rowOff>
    </xdr:from>
    <xdr:to>
      <xdr:col>1</xdr:col>
      <xdr:colOff>668422</xdr:colOff>
      <xdr:row>9</xdr:row>
      <xdr:rowOff>59222</xdr:rowOff>
    </xdr:to>
    <xdr:pic>
      <xdr:nvPicPr>
        <xdr:cNvPr id="4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3825" y="0"/>
          <a:ext cx="1306597" cy="1773722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57150</xdr:rowOff>
    </xdr:from>
    <xdr:to>
      <xdr:col>1</xdr:col>
      <xdr:colOff>771525</xdr:colOff>
      <xdr:row>9</xdr:row>
      <xdr:rowOff>110973</xdr:rowOff>
    </xdr:to>
    <xdr:pic>
      <xdr:nvPicPr>
        <xdr:cNvPr id="2" name="rg_hi" descr="http://t2.gstatic.com/images?q=tbn:ANd9GcTnLs7s1_5ARw4TTjg2cvaGTpG6kvU9aSFfh9NAzBHYUdqjwS3C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7150"/>
          <a:ext cx="1533525" cy="1768323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590550</xdr:colOff>
      <xdr:row>0</xdr:row>
      <xdr:rowOff>57150</xdr:rowOff>
    </xdr:from>
    <xdr:to>
      <xdr:col>10</xdr:col>
      <xdr:colOff>19050</xdr:colOff>
      <xdr:row>9</xdr:row>
      <xdr:rowOff>110973</xdr:rowOff>
    </xdr:to>
    <xdr:pic>
      <xdr:nvPicPr>
        <xdr:cNvPr id="3" name="rg_hi" descr="http://t2.gstatic.com/images?q=tbn:ANd9GcTnLs7s1_5ARw4TTjg2cvaGTpG6kvU9aSFfh9NAzBHYUdqjwS3C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91675" y="57150"/>
          <a:ext cx="1533525" cy="1768323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19</xdr:row>
      <xdr:rowOff>28575</xdr:rowOff>
    </xdr:from>
    <xdr:to>
      <xdr:col>0</xdr:col>
      <xdr:colOff>1200332</xdr:colOff>
      <xdr:row>27</xdr:row>
      <xdr:rowOff>95250</xdr:rowOff>
    </xdr:to>
    <xdr:pic>
      <xdr:nvPicPr>
        <xdr:cNvPr id="3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8575" y="3048000"/>
          <a:ext cx="1171757" cy="15906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9525</xdr:colOff>
      <xdr:row>1</xdr:row>
      <xdr:rowOff>28575</xdr:rowOff>
    </xdr:from>
    <xdr:to>
      <xdr:col>0</xdr:col>
      <xdr:colOff>1181282</xdr:colOff>
      <xdr:row>9</xdr:row>
      <xdr:rowOff>95250</xdr:rowOff>
    </xdr:to>
    <xdr:pic>
      <xdr:nvPicPr>
        <xdr:cNvPr id="4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525" y="219075"/>
          <a:ext cx="1171757" cy="159067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256569</xdr:colOff>
      <xdr:row>9</xdr:row>
      <xdr:rowOff>133350</xdr:rowOff>
    </xdr:to>
    <xdr:pic>
      <xdr:nvPicPr>
        <xdr:cNvPr id="2" name="rg_hi" descr="http://t0.gstatic.com/images?q=tbn:ANd9GcRXOA7-8_8wz-4S8BdeDzPiODIGkWmivgkNG1tCyW_SI-p3yOXZ4w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923444" cy="1847850"/>
        </a:xfrm>
        <a:prstGeom prst="rect">
          <a:avLst/>
        </a:prstGeom>
        <a:noFill/>
      </xdr:spPr>
    </xdr:pic>
    <xdr:clientData/>
  </xdr:twoCellAnchor>
  <xdr:twoCellAnchor>
    <xdr:from>
      <xdr:col>0</xdr:col>
      <xdr:colOff>152400</xdr:colOff>
      <xdr:row>41</xdr:row>
      <xdr:rowOff>133348</xdr:rowOff>
    </xdr:from>
    <xdr:to>
      <xdr:col>30</xdr:col>
      <xdr:colOff>276225</xdr:colOff>
      <xdr:row>73</xdr:row>
      <xdr:rowOff>114299</xdr:rowOff>
    </xdr:to>
    <xdr:graphicFrame macro="">
      <xdr:nvGraphicFramePr>
        <xdr:cNvPr id="4" name="Gra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693084</xdr:colOff>
      <xdr:row>9</xdr:row>
      <xdr:rowOff>57150</xdr:rowOff>
    </xdr:to>
    <xdr:pic>
      <xdr:nvPicPr>
        <xdr:cNvPr id="3" name="rg_hi" descr="http://t0.gstatic.com/images?q=tbn:ANd9GcRXqPYDbA6U235F3nMAmJeRb1iAK6jsqZXUOE8QEz3W-t4F7vrI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2684" cy="177165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10</xdr:row>
      <xdr:rowOff>136677</xdr:rowOff>
    </xdr:from>
    <xdr:to>
      <xdr:col>1</xdr:col>
      <xdr:colOff>725679</xdr:colOff>
      <xdr:row>18</xdr:row>
      <xdr:rowOff>133350</xdr:rowOff>
    </xdr:to>
    <xdr:pic>
      <xdr:nvPicPr>
        <xdr:cNvPr id="4" name="rg_hi" descr="http://t2.gstatic.com/images?q=tbn:ANd9GcTnLs7s1_5ARw4TTjg2cvaGTpG6kvU9aSFfh9NAzBHYUdqjwS3C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0" y="2041677"/>
          <a:ext cx="1335279" cy="1539723"/>
        </a:xfrm>
        <a:prstGeom prst="rect">
          <a:avLst/>
        </a:prstGeom>
        <a:noFill/>
        <a:effectLst>
          <a:outerShdw blurRad="76200" dir="13500000" sy="23000" kx="1200000" algn="br" rotWithShape="0">
            <a:schemeClr val="tx2">
              <a:lumMod val="60000"/>
              <a:lumOff val="40000"/>
              <a:alpha val="20000"/>
            </a:schemeClr>
          </a:outerShdw>
        </a:effectLst>
        <a:scene3d>
          <a:camera prst="perspectiveContrastingRightFacing"/>
          <a:lightRig rig="threePt" dir="t"/>
        </a:scene3d>
      </xdr:spPr>
    </xdr:pic>
    <xdr:clientData/>
  </xdr:twoCellAnchor>
  <xdr:twoCellAnchor editAs="oneCell">
    <xdr:from>
      <xdr:col>6</xdr:col>
      <xdr:colOff>11342</xdr:colOff>
      <xdr:row>10</xdr:row>
      <xdr:rowOff>161925</xdr:rowOff>
    </xdr:from>
    <xdr:to>
      <xdr:col>7</xdr:col>
      <xdr:colOff>409574</xdr:colOff>
      <xdr:row>18</xdr:row>
      <xdr:rowOff>180975</xdr:rowOff>
    </xdr:to>
    <xdr:pic>
      <xdr:nvPicPr>
        <xdr:cNvPr id="5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383317" y="2066925"/>
          <a:ext cx="1150707" cy="1562100"/>
        </a:xfrm>
        <a:prstGeom prst="rect">
          <a:avLst/>
        </a:prstGeom>
        <a:noFill/>
        <a:effectLst>
          <a:outerShdw blurRad="76200" dir="18900000" sy="23000" kx="-1200000" algn="bl" rotWithShape="0">
            <a:schemeClr val="tx2">
              <a:lumMod val="60000"/>
              <a:lumOff val="40000"/>
              <a:alpha val="20000"/>
            </a:schemeClr>
          </a:outerShdw>
        </a:effectLst>
        <a:scene3d>
          <a:camera prst="perspectiveContrastingLeftFacing"/>
          <a:lightRig rig="threePt" dir="t"/>
        </a:scene3d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696997</xdr:colOff>
      <xdr:row>9</xdr:row>
      <xdr:rowOff>59222</xdr:rowOff>
    </xdr:to>
    <xdr:pic>
      <xdr:nvPicPr>
        <xdr:cNvPr id="2" name="rg_hi" descr="http://t3.gstatic.com/images?q=tbn:ANd9GcQ-TgICsUvAQ7kBYlr-GdhN_23RnmAxfLQtcoL_mdkm7lzrSUOm0Q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0"/>
          <a:ext cx="1306597" cy="1773722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0</xdr:colOff>
      <xdr:row>9</xdr:row>
      <xdr:rowOff>114300</xdr:rowOff>
    </xdr:to>
    <xdr:pic>
      <xdr:nvPicPr>
        <xdr:cNvPr id="2" name="Immagine 1" descr="oppa.jpeg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28800" cy="1828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daeni22@hotmail.it" TargetMode="External"/><Relationship Id="rId3" Type="http://schemas.openxmlformats.org/officeDocument/2006/relationships/hyperlink" Target="mailto:ciccibisi82@yahoo.it" TargetMode="External"/><Relationship Id="rId7" Type="http://schemas.openxmlformats.org/officeDocument/2006/relationships/hyperlink" Target="mailto:bobic_9@hotmail.com" TargetMode="External"/><Relationship Id="rId2" Type="http://schemas.openxmlformats.org/officeDocument/2006/relationships/hyperlink" Target="mailto:mattek77@yahoo.it" TargetMode="External"/><Relationship Id="rId1" Type="http://schemas.openxmlformats.org/officeDocument/2006/relationships/hyperlink" Target="mailto:fede_lorusso@yahoo.it" TargetMode="External"/><Relationship Id="rId6" Type="http://schemas.openxmlformats.org/officeDocument/2006/relationships/hyperlink" Target="mailto:alessiostr@yahoo.it" TargetMode="External"/><Relationship Id="rId5" Type="http://schemas.openxmlformats.org/officeDocument/2006/relationships/hyperlink" Target="mailto:danyextreme@libero.it" TargetMode="External"/><Relationship Id="rId4" Type="http://schemas.openxmlformats.org/officeDocument/2006/relationships/hyperlink" Target="mailto:stefano.razeti@gmail.com" TargetMode="External"/><Relationship Id="rId9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2:P127"/>
  <sheetViews>
    <sheetView topLeftCell="A96" workbookViewId="0">
      <selection activeCell="G120" sqref="G120:H121"/>
    </sheetView>
  </sheetViews>
  <sheetFormatPr defaultRowHeight="15"/>
  <cols>
    <col min="2" max="8" width="11.28515625" customWidth="1"/>
    <col min="10" max="16" width="11.28515625" customWidth="1"/>
  </cols>
  <sheetData>
    <row r="2" spans="1:16">
      <c r="B2" s="207" t="s">
        <v>331</v>
      </c>
      <c r="C2" s="207"/>
      <c r="D2" s="207"/>
      <c r="E2" s="207"/>
      <c r="F2" s="207"/>
      <c r="G2" s="207"/>
      <c r="H2" s="207"/>
      <c r="J2" s="207" t="s">
        <v>331</v>
      </c>
      <c r="K2" s="207"/>
      <c r="L2" s="207"/>
      <c r="M2" s="207"/>
      <c r="N2" s="207"/>
      <c r="O2" s="207"/>
      <c r="P2" s="207"/>
    </row>
    <row r="3" spans="1:16">
      <c r="B3" s="207"/>
      <c r="C3" s="207"/>
      <c r="D3" s="207"/>
      <c r="E3" s="207"/>
      <c r="F3" s="207"/>
      <c r="G3" s="207"/>
      <c r="H3" s="207"/>
      <c r="J3" s="207"/>
      <c r="K3" s="207"/>
      <c r="L3" s="207"/>
      <c r="M3" s="207"/>
      <c r="N3" s="207"/>
      <c r="O3" s="207"/>
      <c r="P3" s="207"/>
    </row>
    <row r="4" spans="1:16">
      <c r="B4" s="207"/>
      <c r="C4" s="207"/>
      <c r="D4" s="207"/>
      <c r="E4" s="207"/>
      <c r="F4" s="207"/>
      <c r="G4" s="207"/>
      <c r="H4" s="207"/>
      <c r="J4" s="207"/>
      <c r="K4" s="207"/>
      <c r="L4" s="207"/>
      <c r="M4" s="207"/>
      <c r="N4" s="207"/>
      <c r="O4" s="207"/>
      <c r="P4" s="207"/>
    </row>
    <row r="5" spans="1:16">
      <c r="B5" s="207"/>
      <c r="C5" s="207"/>
      <c r="D5" s="207"/>
      <c r="E5" s="207"/>
      <c r="F5" s="207"/>
      <c r="G5" s="207"/>
      <c r="H5" s="207"/>
      <c r="J5" s="207"/>
      <c r="K5" s="207"/>
      <c r="L5" s="207"/>
      <c r="M5" s="207"/>
      <c r="N5" s="207"/>
      <c r="O5" s="207"/>
      <c r="P5" s="207"/>
    </row>
    <row r="6" spans="1:16">
      <c r="B6" s="207"/>
      <c r="C6" s="207"/>
      <c r="D6" s="207"/>
      <c r="E6" s="207"/>
      <c r="F6" s="207"/>
      <c r="G6" s="207"/>
      <c r="H6" s="207"/>
      <c r="J6" s="207"/>
      <c r="K6" s="207"/>
      <c r="L6" s="207"/>
      <c r="M6" s="207"/>
      <c r="N6" s="207"/>
      <c r="O6" s="207"/>
      <c r="P6" s="207"/>
    </row>
    <row r="7" spans="1:16">
      <c r="B7" s="207"/>
      <c r="C7" s="207"/>
      <c r="D7" s="207"/>
      <c r="E7" s="207"/>
      <c r="F7" s="207"/>
      <c r="G7" s="207"/>
      <c r="H7" s="207"/>
      <c r="J7" s="207"/>
      <c r="K7" s="207"/>
      <c r="L7" s="207"/>
      <c r="M7" s="207"/>
      <c r="N7" s="207"/>
      <c r="O7" s="207"/>
      <c r="P7" s="207"/>
    </row>
    <row r="11" spans="1:16" ht="15" customHeight="1">
      <c r="A11" s="222" t="s">
        <v>358</v>
      </c>
      <c r="B11" s="222"/>
      <c r="C11" s="222"/>
      <c r="D11" s="222"/>
      <c r="E11" s="222"/>
      <c r="F11" s="222"/>
      <c r="G11" s="222"/>
      <c r="H11" s="222"/>
      <c r="I11" s="222" t="s">
        <v>358</v>
      </c>
      <c r="J11" s="222"/>
      <c r="K11" s="222"/>
      <c r="L11" s="222"/>
      <c r="M11" s="222"/>
      <c r="N11" s="222"/>
      <c r="O11" s="222"/>
      <c r="P11" s="222"/>
    </row>
    <row r="12" spans="1:16" ht="15.75" customHeight="1" thickBot="1">
      <c r="A12" s="223"/>
      <c r="B12" s="223"/>
      <c r="C12" s="223"/>
      <c r="D12" s="223"/>
      <c r="E12" s="223"/>
      <c r="F12" s="223"/>
      <c r="G12" s="223"/>
      <c r="H12" s="223"/>
      <c r="I12" s="223"/>
      <c r="J12" s="223"/>
      <c r="K12" s="223"/>
      <c r="L12" s="223"/>
      <c r="M12" s="223"/>
      <c r="N12" s="223"/>
      <c r="O12" s="223"/>
      <c r="P12" s="223"/>
    </row>
    <row r="13" spans="1:16">
      <c r="A13" s="212" t="s">
        <v>57</v>
      </c>
      <c r="B13" s="213"/>
      <c r="C13" s="213" t="s">
        <v>58</v>
      </c>
      <c r="D13" s="213"/>
      <c r="E13" s="213" t="s">
        <v>98</v>
      </c>
      <c r="F13" s="213"/>
      <c r="G13" s="213" t="s">
        <v>59</v>
      </c>
      <c r="H13" s="216"/>
      <c r="I13" s="212" t="s">
        <v>63</v>
      </c>
      <c r="J13" s="213"/>
      <c r="K13" s="213" t="s">
        <v>62</v>
      </c>
      <c r="L13" s="213"/>
      <c r="M13" s="213" t="s">
        <v>61</v>
      </c>
      <c r="N13" s="213"/>
      <c r="O13" s="218" t="s">
        <v>97</v>
      </c>
      <c r="P13" s="219"/>
    </row>
    <row r="14" spans="1:16" ht="15.75" thickBot="1">
      <c r="A14" s="214"/>
      <c r="B14" s="215"/>
      <c r="C14" s="215"/>
      <c r="D14" s="215"/>
      <c r="E14" s="215"/>
      <c r="F14" s="215"/>
      <c r="G14" s="215"/>
      <c r="H14" s="217"/>
      <c r="I14" s="214"/>
      <c r="J14" s="215"/>
      <c r="K14" s="215"/>
      <c r="L14" s="215"/>
      <c r="M14" s="215"/>
      <c r="N14" s="215"/>
      <c r="O14" s="220"/>
      <c r="P14" s="221"/>
    </row>
    <row r="15" spans="1:16">
      <c r="A15" s="28"/>
      <c r="B15" s="30"/>
      <c r="C15" s="30"/>
      <c r="D15" s="31"/>
      <c r="E15" s="28"/>
      <c r="F15" s="29"/>
      <c r="G15" s="30"/>
      <c r="H15" s="31"/>
      <c r="I15" s="28"/>
      <c r="J15" s="30"/>
      <c r="K15" s="30"/>
      <c r="L15" s="31"/>
      <c r="M15" s="28"/>
      <c r="N15" s="29"/>
      <c r="O15" s="30"/>
      <c r="P15" s="31"/>
    </row>
    <row r="16" spans="1:16">
      <c r="A16" s="36">
        <v>7</v>
      </c>
      <c r="B16" s="19" t="s">
        <v>350</v>
      </c>
      <c r="C16" s="20" t="s">
        <v>243</v>
      </c>
      <c r="D16" s="23">
        <v>6.5</v>
      </c>
      <c r="E16" s="60">
        <v>7</v>
      </c>
      <c r="F16" s="19" t="s">
        <v>27</v>
      </c>
      <c r="G16" s="27" t="s">
        <v>15</v>
      </c>
      <c r="H16" s="62">
        <v>5</v>
      </c>
      <c r="I16" s="36">
        <v>7</v>
      </c>
      <c r="J16" s="19" t="s">
        <v>28</v>
      </c>
      <c r="K16" s="20" t="s">
        <v>241</v>
      </c>
      <c r="L16" s="23">
        <v>5</v>
      </c>
      <c r="M16" s="60">
        <v>6</v>
      </c>
      <c r="N16" s="19" t="s">
        <v>144</v>
      </c>
      <c r="O16" s="27" t="s">
        <v>149</v>
      </c>
      <c r="P16" s="62">
        <v>6</v>
      </c>
    </row>
    <row r="17" spans="1:16">
      <c r="A17" s="37"/>
      <c r="B17" s="19"/>
      <c r="C17" s="22"/>
      <c r="D17" s="24"/>
      <c r="E17" s="60"/>
      <c r="F17" s="19"/>
      <c r="G17" s="27"/>
      <c r="H17" s="63"/>
      <c r="I17" s="37"/>
      <c r="J17" s="19"/>
      <c r="K17" s="22"/>
      <c r="L17" s="24"/>
      <c r="M17" s="60"/>
      <c r="N17" s="19"/>
      <c r="O17" s="27"/>
      <c r="P17" s="63"/>
    </row>
    <row r="18" spans="1:16">
      <c r="A18" s="37">
        <v>0</v>
      </c>
      <c r="B18" s="19" t="s">
        <v>1</v>
      </c>
      <c r="C18" s="20" t="s">
        <v>255</v>
      </c>
      <c r="D18" s="24">
        <v>0</v>
      </c>
      <c r="E18" s="60">
        <v>0</v>
      </c>
      <c r="F18" s="19" t="s">
        <v>274</v>
      </c>
      <c r="G18" s="27" t="s">
        <v>2</v>
      </c>
      <c r="H18" s="63">
        <v>9.5</v>
      </c>
      <c r="I18" s="37">
        <v>0</v>
      </c>
      <c r="J18" s="19" t="s">
        <v>336</v>
      </c>
      <c r="K18" s="20" t="s">
        <v>264</v>
      </c>
      <c r="L18" s="24">
        <v>7</v>
      </c>
      <c r="M18" s="60">
        <v>5.5</v>
      </c>
      <c r="N18" s="19" t="s">
        <v>171</v>
      </c>
      <c r="O18" s="27" t="s">
        <v>157</v>
      </c>
      <c r="P18" s="63">
        <v>6</v>
      </c>
    </row>
    <row r="19" spans="1:16">
      <c r="A19" s="36">
        <v>7</v>
      </c>
      <c r="B19" s="19" t="s">
        <v>249</v>
      </c>
      <c r="C19" s="22" t="s">
        <v>252</v>
      </c>
      <c r="D19" s="24">
        <v>6</v>
      </c>
      <c r="E19" s="61">
        <v>0</v>
      </c>
      <c r="F19" s="19" t="s">
        <v>30</v>
      </c>
      <c r="G19" s="27" t="s">
        <v>182</v>
      </c>
      <c r="H19" s="24">
        <v>6.5</v>
      </c>
      <c r="I19" s="36">
        <v>0</v>
      </c>
      <c r="J19" s="19" t="s">
        <v>337</v>
      </c>
      <c r="K19" s="22" t="s">
        <v>345</v>
      </c>
      <c r="L19" s="24">
        <v>6.5</v>
      </c>
      <c r="M19" s="61">
        <v>0</v>
      </c>
      <c r="N19" s="19" t="s">
        <v>176</v>
      </c>
      <c r="O19" s="27" t="s">
        <v>161</v>
      </c>
      <c r="P19" s="24">
        <v>6.5</v>
      </c>
    </row>
    <row r="20" spans="1:16">
      <c r="A20" s="36">
        <v>6</v>
      </c>
      <c r="B20" s="19" t="s">
        <v>16</v>
      </c>
      <c r="C20" s="22" t="s">
        <v>251</v>
      </c>
      <c r="D20" s="24">
        <v>6.5</v>
      </c>
      <c r="E20" s="60">
        <v>5.5</v>
      </c>
      <c r="F20" s="19" t="s">
        <v>44</v>
      </c>
      <c r="G20" s="27" t="s">
        <v>17</v>
      </c>
      <c r="H20" s="63">
        <v>6</v>
      </c>
      <c r="I20" s="36">
        <v>6.5</v>
      </c>
      <c r="J20" s="19" t="s">
        <v>29</v>
      </c>
      <c r="K20" s="22" t="s">
        <v>253</v>
      </c>
      <c r="L20" s="24">
        <v>5</v>
      </c>
      <c r="M20" s="60">
        <v>0</v>
      </c>
      <c r="N20" s="19" t="s">
        <v>187</v>
      </c>
      <c r="O20" s="27" t="s">
        <v>180</v>
      </c>
      <c r="P20" s="63">
        <v>0</v>
      </c>
    </row>
    <row r="21" spans="1:16">
      <c r="A21" s="37"/>
      <c r="B21" s="19"/>
      <c r="C21" s="22"/>
      <c r="D21" s="24"/>
      <c r="E21" s="60"/>
      <c r="F21" s="19"/>
      <c r="G21" s="27"/>
      <c r="H21" s="62"/>
      <c r="I21" s="37"/>
      <c r="J21" s="19"/>
      <c r="K21" s="22"/>
      <c r="L21" s="24"/>
      <c r="M21" s="60"/>
      <c r="N21" s="19"/>
      <c r="O21" s="27"/>
      <c r="P21" s="62"/>
    </row>
    <row r="22" spans="1:16">
      <c r="A22" s="36">
        <v>10.5</v>
      </c>
      <c r="B22" s="19" t="s">
        <v>22</v>
      </c>
      <c r="C22" s="22" t="s">
        <v>286</v>
      </c>
      <c r="D22" s="23">
        <v>6.5</v>
      </c>
      <c r="E22" s="60">
        <v>4.5</v>
      </c>
      <c r="F22" s="19" t="s">
        <v>48</v>
      </c>
      <c r="G22" s="27" t="s">
        <v>332</v>
      </c>
      <c r="H22" s="63">
        <v>6.5</v>
      </c>
      <c r="I22" s="36">
        <v>6.5</v>
      </c>
      <c r="J22" s="19" t="s">
        <v>338</v>
      </c>
      <c r="K22" s="22" t="s">
        <v>287</v>
      </c>
      <c r="L22" s="23">
        <v>11.5</v>
      </c>
      <c r="M22" s="60">
        <v>5.5</v>
      </c>
      <c r="N22" s="19" t="s">
        <v>204</v>
      </c>
      <c r="O22" s="27" t="s">
        <v>205</v>
      </c>
      <c r="P22" s="63">
        <v>0</v>
      </c>
    </row>
    <row r="23" spans="1:16">
      <c r="A23" s="37">
        <v>3</v>
      </c>
      <c r="B23" s="19" t="s">
        <v>8</v>
      </c>
      <c r="C23" s="22" t="s">
        <v>281</v>
      </c>
      <c r="D23" s="23">
        <v>10</v>
      </c>
      <c r="E23" s="61">
        <v>10</v>
      </c>
      <c r="F23" s="19" t="s">
        <v>342</v>
      </c>
      <c r="G23" s="27" t="s">
        <v>7</v>
      </c>
      <c r="H23" s="62">
        <v>10</v>
      </c>
      <c r="I23" s="37">
        <v>0</v>
      </c>
      <c r="J23" s="19" t="s">
        <v>47</v>
      </c>
      <c r="K23" s="22" t="s">
        <v>346</v>
      </c>
      <c r="L23" s="23">
        <v>6.5</v>
      </c>
      <c r="M23" s="61">
        <v>7</v>
      </c>
      <c r="N23" s="19" t="s">
        <v>199</v>
      </c>
      <c r="O23" s="42" t="s">
        <v>190</v>
      </c>
      <c r="P23" s="62">
        <v>5.5</v>
      </c>
    </row>
    <row r="24" spans="1:16">
      <c r="A24" s="37">
        <v>6</v>
      </c>
      <c r="B24" s="19" t="s">
        <v>6</v>
      </c>
      <c r="C24" s="22" t="s">
        <v>299</v>
      </c>
      <c r="D24" s="23">
        <v>13.5</v>
      </c>
      <c r="E24" s="60">
        <v>8</v>
      </c>
      <c r="F24" s="19" t="s">
        <v>31</v>
      </c>
      <c r="G24" s="27" t="s">
        <v>5</v>
      </c>
      <c r="H24" s="63">
        <v>5.5</v>
      </c>
      <c r="I24" s="37">
        <v>5.5</v>
      </c>
      <c r="J24" s="19" t="s">
        <v>339</v>
      </c>
      <c r="K24" s="22" t="s">
        <v>290</v>
      </c>
      <c r="L24" s="23">
        <v>6.5</v>
      </c>
      <c r="M24" s="60">
        <v>4.5</v>
      </c>
      <c r="N24" s="19" t="s">
        <v>279</v>
      </c>
      <c r="O24" s="27" t="s">
        <v>202</v>
      </c>
      <c r="P24" s="63">
        <v>5</v>
      </c>
    </row>
    <row r="25" spans="1:16">
      <c r="A25" s="36">
        <v>6.5</v>
      </c>
      <c r="B25" s="19" t="s">
        <v>4</v>
      </c>
      <c r="C25" s="22" t="s">
        <v>277</v>
      </c>
      <c r="D25" s="23">
        <v>10.5</v>
      </c>
      <c r="E25" s="60">
        <v>7.5</v>
      </c>
      <c r="F25" s="19" t="s">
        <v>46</v>
      </c>
      <c r="G25" s="27" t="s">
        <v>23</v>
      </c>
      <c r="H25" s="24">
        <v>6.5</v>
      </c>
      <c r="I25" s="36">
        <v>0</v>
      </c>
      <c r="J25" s="19" t="s">
        <v>34</v>
      </c>
      <c r="K25" s="22" t="s">
        <v>276</v>
      </c>
      <c r="L25" s="23">
        <v>7</v>
      </c>
      <c r="M25" s="60">
        <v>6</v>
      </c>
      <c r="N25" s="19" t="s">
        <v>197</v>
      </c>
      <c r="O25" s="27" t="s">
        <v>193</v>
      </c>
      <c r="P25" s="24">
        <v>6</v>
      </c>
    </row>
    <row r="26" spans="1:16">
      <c r="A26" s="36"/>
      <c r="B26" s="19"/>
      <c r="C26" s="22" t="s">
        <v>288</v>
      </c>
      <c r="D26" s="24">
        <v>5</v>
      </c>
      <c r="E26" s="61"/>
      <c r="F26" s="19"/>
      <c r="G26" s="27" t="s">
        <v>9</v>
      </c>
      <c r="H26" s="63">
        <v>5.5</v>
      </c>
      <c r="I26" s="36"/>
      <c r="J26" s="19"/>
      <c r="K26" s="22"/>
      <c r="L26" s="24"/>
      <c r="M26" s="61"/>
      <c r="N26" s="19"/>
      <c r="O26" s="27"/>
      <c r="P26" s="63"/>
    </row>
    <row r="27" spans="1:16">
      <c r="A27" s="36">
        <v>5</v>
      </c>
      <c r="B27" s="19" t="s">
        <v>14</v>
      </c>
      <c r="C27" s="22"/>
      <c r="D27" s="24"/>
      <c r="E27" s="61">
        <v>6.5</v>
      </c>
      <c r="F27" s="19" t="s">
        <v>39</v>
      </c>
      <c r="G27" s="27"/>
      <c r="H27" s="63"/>
      <c r="I27" s="36">
        <v>6</v>
      </c>
      <c r="J27" s="19" t="s">
        <v>40</v>
      </c>
      <c r="K27" s="22" t="s">
        <v>304</v>
      </c>
      <c r="L27" s="24">
        <v>6.5</v>
      </c>
      <c r="M27" s="61">
        <v>5.5</v>
      </c>
      <c r="N27" s="19" t="s">
        <v>224</v>
      </c>
      <c r="O27" s="27" t="s">
        <v>217</v>
      </c>
      <c r="P27" s="63">
        <v>0</v>
      </c>
    </row>
    <row r="28" spans="1:16">
      <c r="A28" s="37">
        <v>5.5</v>
      </c>
      <c r="B28" s="19" t="s">
        <v>298</v>
      </c>
      <c r="C28" s="22" t="s">
        <v>334</v>
      </c>
      <c r="D28" s="24">
        <v>7.5</v>
      </c>
      <c r="E28" s="60">
        <v>10</v>
      </c>
      <c r="F28" s="19" t="s">
        <v>50</v>
      </c>
      <c r="G28" s="27" t="s">
        <v>13</v>
      </c>
      <c r="H28" s="23">
        <v>0</v>
      </c>
      <c r="I28" s="37">
        <v>10</v>
      </c>
      <c r="J28" s="19" t="s">
        <v>38</v>
      </c>
      <c r="K28" s="22" t="s">
        <v>306</v>
      </c>
      <c r="L28" s="24">
        <v>6</v>
      </c>
      <c r="M28" s="60">
        <v>0</v>
      </c>
      <c r="N28" s="19" t="s">
        <v>213</v>
      </c>
      <c r="O28" s="27" t="s">
        <v>223</v>
      </c>
      <c r="P28" s="23">
        <v>5</v>
      </c>
    </row>
    <row r="29" spans="1:16">
      <c r="A29" s="36">
        <v>6</v>
      </c>
      <c r="B29" s="19" t="s">
        <v>11</v>
      </c>
      <c r="C29" s="22" t="s">
        <v>310</v>
      </c>
      <c r="D29" s="23">
        <v>11.5</v>
      </c>
      <c r="E29" s="60">
        <v>6</v>
      </c>
      <c r="F29" s="19" t="s">
        <v>312</v>
      </c>
      <c r="G29" s="27" t="s">
        <v>297</v>
      </c>
      <c r="H29" s="63">
        <v>6</v>
      </c>
      <c r="I29" s="36">
        <v>5</v>
      </c>
      <c r="J29" s="19" t="s">
        <v>49</v>
      </c>
      <c r="K29" s="22" t="s">
        <v>347</v>
      </c>
      <c r="L29" s="23">
        <v>5</v>
      </c>
      <c r="M29" s="60">
        <v>7</v>
      </c>
      <c r="N29" s="19" t="s">
        <v>215</v>
      </c>
      <c r="O29" s="27" t="s">
        <v>225</v>
      </c>
      <c r="P29" s="63">
        <v>0</v>
      </c>
    </row>
    <row r="30" spans="1:16" ht="15.75" thickBot="1">
      <c r="A30" s="38"/>
      <c r="B30" s="41"/>
      <c r="C30" s="39"/>
      <c r="D30" s="40"/>
      <c r="E30" s="34"/>
      <c r="F30" s="41"/>
      <c r="G30" s="35"/>
      <c r="H30" s="40"/>
      <c r="I30" s="38"/>
      <c r="J30" s="41"/>
      <c r="K30" s="39"/>
      <c r="L30" s="40"/>
      <c r="M30" s="34"/>
      <c r="N30" s="41"/>
      <c r="O30" s="35"/>
      <c r="P30" s="40"/>
    </row>
    <row r="31" spans="1:16">
      <c r="A31" s="50"/>
      <c r="B31" s="44"/>
      <c r="C31" s="51"/>
      <c r="D31" s="52"/>
      <c r="E31" s="43"/>
      <c r="F31" s="57"/>
      <c r="G31" s="45"/>
      <c r="H31" s="64"/>
      <c r="I31" s="50"/>
      <c r="J31" s="44"/>
      <c r="K31" s="51"/>
      <c r="L31" s="52"/>
      <c r="M31" s="43"/>
      <c r="N31" s="57"/>
      <c r="O31" s="45"/>
      <c r="P31" s="64"/>
    </row>
    <row r="32" spans="1:16">
      <c r="A32" s="37"/>
      <c r="B32" s="21" t="s">
        <v>351</v>
      </c>
      <c r="C32" s="22" t="s">
        <v>335</v>
      </c>
      <c r="D32" s="24"/>
      <c r="E32" s="33"/>
      <c r="F32" s="19" t="s">
        <v>41</v>
      </c>
      <c r="G32" s="27" t="s">
        <v>0</v>
      </c>
      <c r="H32" s="63"/>
      <c r="I32" s="37"/>
      <c r="J32" s="21" t="s">
        <v>148</v>
      </c>
      <c r="K32" s="22" t="s">
        <v>239</v>
      </c>
      <c r="L32" s="24"/>
      <c r="M32" s="33"/>
      <c r="N32" s="19" t="s">
        <v>137</v>
      </c>
      <c r="O32" s="42" t="s">
        <v>354</v>
      </c>
      <c r="P32" s="63"/>
    </row>
    <row r="33" spans="1:16">
      <c r="A33" s="36">
        <v>6.5</v>
      </c>
      <c r="B33" s="21" t="s">
        <v>265</v>
      </c>
      <c r="C33" s="22" t="s">
        <v>275</v>
      </c>
      <c r="D33" s="24">
        <v>5.5</v>
      </c>
      <c r="E33" s="32">
        <v>0</v>
      </c>
      <c r="F33" s="19" t="s">
        <v>343</v>
      </c>
      <c r="G33" s="27" t="s">
        <v>333</v>
      </c>
      <c r="H33" s="23"/>
      <c r="I33" s="36">
        <v>0</v>
      </c>
      <c r="J33" s="21" t="s">
        <v>340</v>
      </c>
      <c r="K33" s="22" t="s">
        <v>262</v>
      </c>
      <c r="L33" s="24"/>
      <c r="M33" s="32">
        <v>6</v>
      </c>
      <c r="N33" s="19" t="s">
        <v>167</v>
      </c>
      <c r="O33" s="27" t="s">
        <v>186</v>
      </c>
      <c r="P33" s="23">
        <v>6</v>
      </c>
    </row>
    <row r="34" spans="1:16">
      <c r="A34" s="37"/>
      <c r="B34" s="21" t="s">
        <v>271</v>
      </c>
      <c r="C34" s="22" t="s">
        <v>261</v>
      </c>
      <c r="D34" s="24"/>
      <c r="E34" s="46">
        <v>6.5</v>
      </c>
      <c r="F34" s="19" t="s">
        <v>268</v>
      </c>
      <c r="G34" s="27" t="s">
        <v>3</v>
      </c>
      <c r="H34" s="63"/>
      <c r="I34" s="37">
        <v>6</v>
      </c>
      <c r="J34" s="21" t="s">
        <v>43</v>
      </c>
      <c r="K34" s="22" t="s">
        <v>248</v>
      </c>
      <c r="L34" s="24"/>
      <c r="M34" s="46">
        <v>6</v>
      </c>
      <c r="N34" s="19" t="s">
        <v>257</v>
      </c>
      <c r="O34" s="27" t="s">
        <v>172</v>
      </c>
      <c r="P34" s="63"/>
    </row>
    <row r="35" spans="1:16">
      <c r="A35" s="36"/>
      <c r="B35" s="21" t="s">
        <v>352</v>
      </c>
      <c r="C35" s="22" t="s">
        <v>285</v>
      </c>
      <c r="D35" s="23"/>
      <c r="E35" s="33"/>
      <c r="F35" s="19" t="s">
        <v>294</v>
      </c>
      <c r="G35" s="27" t="s">
        <v>10</v>
      </c>
      <c r="H35" s="24"/>
      <c r="I35" s="36">
        <v>6</v>
      </c>
      <c r="J35" s="21" t="s">
        <v>191</v>
      </c>
      <c r="K35" s="22" t="s">
        <v>293</v>
      </c>
      <c r="L35" s="23"/>
      <c r="M35" s="33"/>
      <c r="N35" s="19" t="s">
        <v>201</v>
      </c>
      <c r="O35" s="27" t="s">
        <v>355</v>
      </c>
      <c r="P35" s="24">
        <v>0</v>
      </c>
    </row>
    <row r="36" spans="1:16">
      <c r="A36" s="36"/>
      <c r="B36" s="21" t="s">
        <v>20</v>
      </c>
      <c r="C36" s="22" t="s">
        <v>303</v>
      </c>
      <c r="D36" s="24"/>
      <c r="E36" s="46"/>
      <c r="F36" s="19" t="s">
        <v>283</v>
      </c>
      <c r="G36" s="27" t="s">
        <v>21</v>
      </c>
      <c r="H36" s="24"/>
      <c r="I36" s="36">
        <v>0</v>
      </c>
      <c r="J36" s="21" t="s">
        <v>45</v>
      </c>
      <c r="K36" s="22" t="s">
        <v>348</v>
      </c>
      <c r="L36" s="24"/>
      <c r="M36" s="46"/>
      <c r="N36" s="19" t="s">
        <v>207</v>
      </c>
      <c r="O36" s="27" t="s">
        <v>200</v>
      </c>
      <c r="P36" s="24">
        <v>7</v>
      </c>
    </row>
    <row r="37" spans="1:16">
      <c r="A37" s="36"/>
      <c r="B37" s="21" t="s">
        <v>353</v>
      </c>
      <c r="C37" s="22" t="s">
        <v>311</v>
      </c>
      <c r="D37" s="23"/>
      <c r="E37" s="33"/>
      <c r="F37" s="19" t="s">
        <v>344</v>
      </c>
      <c r="G37" s="27" t="s">
        <v>25</v>
      </c>
      <c r="H37" s="24">
        <v>7.5</v>
      </c>
      <c r="I37" s="36"/>
      <c r="J37" s="21" t="s">
        <v>36</v>
      </c>
      <c r="K37" s="22" t="s">
        <v>301</v>
      </c>
      <c r="L37" s="23"/>
      <c r="M37" s="33">
        <v>0</v>
      </c>
      <c r="N37" s="19" t="s">
        <v>216</v>
      </c>
      <c r="O37" s="27" t="s">
        <v>214</v>
      </c>
      <c r="P37" s="24">
        <v>0</v>
      </c>
    </row>
    <row r="38" spans="1:16">
      <c r="A38" s="36"/>
      <c r="B38" s="21" t="s">
        <v>12</v>
      </c>
      <c r="C38" s="22" t="s">
        <v>307</v>
      </c>
      <c r="D38" s="23"/>
      <c r="E38" s="47"/>
      <c r="F38" s="19" t="s">
        <v>37</v>
      </c>
      <c r="G38" s="27" t="s">
        <v>24</v>
      </c>
      <c r="H38" s="62"/>
      <c r="I38" s="36"/>
      <c r="J38" s="21" t="s">
        <v>341</v>
      </c>
      <c r="K38" s="22" t="s">
        <v>349</v>
      </c>
      <c r="L38" s="23"/>
      <c r="M38" s="47">
        <v>0</v>
      </c>
      <c r="N38" s="19" t="s">
        <v>218</v>
      </c>
      <c r="O38" s="27" t="s">
        <v>356</v>
      </c>
      <c r="P38" s="62">
        <v>4.5</v>
      </c>
    </row>
    <row r="39" spans="1:16" ht="15.75" thickBot="1">
      <c r="A39" s="53"/>
      <c r="B39" s="54"/>
      <c r="C39" s="55"/>
      <c r="D39" s="56"/>
      <c r="E39" s="48"/>
      <c r="F39" s="58"/>
      <c r="G39" s="49"/>
      <c r="H39" s="56"/>
      <c r="I39" s="53"/>
      <c r="J39" s="54"/>
      <c r="K39" s="55"/>
      <c r="L39" s="56"/>
      <c r="M39" s="48"/>
      <c r="N39" s="58"/>
      <c r="O39" s="49"/>
      <c r="P39" s="56"/>
    </row>
    <row r="40" spans="1:16">
      <c r="A40" s="65"/>
      <c r="B40" s="3"/>
      <c r="C40" s="3"/>
      <c r="D40" s="25"/>
      <c r="E40" s="3"/>
      <c r="F40" s="5"/>
      <c r="G40" s="3"/>
      <c r="H40" s="2"/>
      <c r="I40" s="65"/>
      <c r="J40" s="3"/>
      <c r="K40" s="3"/>
      <c r="L40" s="25"/>
      <c r="M40" s="3"/>
      <c r="N40" s="5"/>
      <c r="O40" s="3"/>
      <c r="P40" s="2"/>
    </row>
    <row r="41" spans="1:16" ht="15.75" thickBot="1">
      <c r="A41" s="66">
        <f>SUM(A16:A39)</f>
        <v>69</v>
      </c>
      <c r="B41" s="211" t="s">
        <v>26</v>
      </c>
      <c r="C41" s="211"/>
      <c r="D41" s="26">
        <f>SUM(D16:D39)</f>
        <v>89</v>
      </c>
      <c r="E41" s="66">
        <f>SUM(E16:E39)</f>
        <v>71.5</v>
      </c>
      <c r="F41" s="211" t="s">
        <v>26</v>
      </c>
      <c r="G41" s="211"/>
      <c r="H41" s="67">
        <f>SUM(H16:H39)</f>
        <v>74.5</v>
      </c>
      <c r="I41" s="66">
        <f>SUM(I16:I39)</f>
        <v>58.5</v>
      </c>
      <c r="J41" s="211" t="s">
        <v>26</v>
      </c>
      <c r="K41" s="211"/>
      <c r="L41" s="26">
        <f>SUM(L16:L39)</f>
        <v>72.5</v>
      </c>
      <c r="M41" s="66">
        <f>SUM(M16:M39)</f>
        <v>59</v>
      </c>
      <c r="N41" s="211" t="s">
        <v>26</v>
      </c>
      <c r="O41" s="211"/>
      <c r="P41" s="67">
        <f>SUM(P16:P39)</f>
        <v>57.5</v>
      </c>
    </row>
    <row r="42" spans="1:16" ht="15.75" thickTop="1">
      <c r="A42" s="68">
        <f>(A41-65.5)/6</f>
        <v>0.58333333333333337</v>
      </c>
      <c r="B42" s="15"/>
      <c r="C42" s="15"/>
      <c r="D42" s="16">
        <f>(D41-65.5)/6</f>
        <v>3.9166666666666665</v>
      </c>
      <c r="E42" s="17">
        <f>(E41-65.5)/6</f>
        <v>1</v>
      </c>
      <c r="F42" s="18"/>
      <c r="G42" s="15"/>
      <c r="H42" s="16">
        <f>(H41-65.5)/6</f>
        <v>1.5</v>
      </c>
      <c r="I42" s="68">
        <f>(I41-65.5)/6</f>
        <v>-1.1666666666666667</v>
      </c>
      <c r="J42" s="15"/>
      <c r="K42" s="15"/>
      <c r="L42" s="16">
        <f>(L41-65.5)/6</f>
        <v>1.1666666666666667</v>
      </c>
      <c r="M42" s="17">
        <f>(M41-65.5)/6</f>
        <v>-1.0833333333333333</v>
      </c>
      <c r="N42" s="18"/>
      <c r="O42" s="15"/>
      <c r="P42" s="16">
        <f>(P41-65.5)/6</f>
        <v>-1.3333333333333333</v>
      </c>
    </row>
    <row r="43" spans="1:16" ht="15.75" thickBot="1">
      <c r="A43" s="69"/>
      <c r="B43" s="3"/>
      <c r="C43" s="3"/>
      <c r="D43" s="2"/>
      <c r="E43" s="3"/>
      <c r="F43" s="5"/>
      <c r="G43" s="3"/>
      <c r="H43" s="2"/>
      <c r="I43" s="69"/>
      <c r="J43" s="3"/>
      <c r="K43" s="3"/>
      <c r="L43" s="2"/>
      <c r="M43" s="3"/>
      <c r="N43" s="5"/>
      <c r="O43" s="3"/>
      <c r="P43" s="2"/>
    </row>
    <row r="44" spans="1:16" ht="15.75" thickBot="1">
      <c r="A44" s="70"/>
      <c r="B44" s="59"/>
      <c r="C44" s="59"/>
      <c r="D44" s="4"/>
      <c r="E44" s="6"/>
      <c r="F44" s="59"/>
      <c r="G44" s="59"/>
      <c r="H44" s="71"/>
      <c r="I44" s="70"/>
      <c r="J44" s="59"/>
      <c r="K44" s="59"/>
      <c r="L44" s="4"/>
      <c r="M44" s="6"/>
      <c r="N44" s="59"/>
      <c r="O44" s="59"/>
      <c r="P44" s="71"/>
    </row>
    <row r="51" spans="1:16">
      <c r="B51" s="207" t="s">
        <v>331</v>
      </c>
      <c r="C51" s="207"/>
      <c r="D51" s="207"/>
      <c r="E51" s="207"/>
      <c r="F51" s="207"/>
      <c r="G51" s="207"/>
      <c r="H51" s="207"/>
      <c r="J51" s="207" t="s">
        <v>331</v>
      </c>
      <c r="K51" s="207"/>
      <c r="L51" s="207"/>
      <c r="M51" s="207"/>
      <c r="N51" s="207"/>
      <c r="O51" s="207"/>
      <c r="P51" s="207"/>
    </row>
    <row r="52" spans="1:16">
      <c r="B52" s="207"/>
      <c r="C52" s="207"/>
      <c r="D52" s="207"/>
      <c r="E52" s="207"/>
      <c r="F52" s="207"/>
      <c r="G52" s="207"/>
      <c r="H52" s="207"/>
      <c r="J52" s="207"/>
      <c r="K52" s="207"/>
      <c r="L52" s="207"/>
      <c r="M52" s="207"/>
      <c r="N52" s="207"/>
      <c r="O52" s="207"/>
      <c r="P52" s="207"/>
    </row>
    <row r="53" spans="1:16">
      <c r="B53" s="207"/>
      <c r="C53" s="207"/>
      <c r="D53" s="207"/>
      <c r="E53" s="207"/>
      <c r="F53" s="207"/>
      <c r="G53" s="207"/>
      <c r="H53" s="207"/>
      <c r="J53" s="207"/>
      <c r="K53" s="207"/>
      <c r="L53" s="207"/>
      <c r="M53" s="207"/>
      <c r="N53" s="207"/>
      <c r="O53" s="207"/>
      <c r="P53" s="207"/>
    </row>
    <row r="54" spans="1:16">
      <c r="B54" s="207"/>
      <c r="C54" s="207"/>
      <c r="D54" s="207"/>
      <c r="E54" s="207"/>
      <c r="F54" s="207"/>
      <c r="G54" s="207"/>
      <c r="H54" s="207"/>
      <c r="J54" s="207"/>
      <c r="K54" s="207"/>
      <c r="L54" s="207"/>
      <c r="M54" s="207"/>
      <c r="N54" s="207"/>
      <c r="O54" s="207"/>
      <c r="P54" s="207"/>
    </row>
    <row r="55" spans="1:16">
      <c r="B55" s="207"/>
      <c r="C55" s="207"/>
      <c r="D55" s="207"/>
      <c r="E55" s="207"/>
      <c r="F55" s="207"/>
      <c r="G55" s="207"/>
      <c r="H55" s="207"/>
      <c r="J55" s="207"/>
      <c r="K55" s="207"/>
      <c r="L55" s="207"/>
      <c r="M55" s="207"/>
      <c r="N55" s="207"/>
      <c r="O55" s="207"/>
      <c r="P55" s="207"/>
    </row>
    <row r="56" spans="1:16">
      <c r="B56" s="207"/>
      <c r="C56" s="207"/>
      <c r="D56" s="207"/>
      <c r="E56" s="207"/>
      <c r="F56" s="207"/>
      <c r="G56" s="207"/>
      <c r="H56" s="207"/>
      <c r="J56" s="207"/>
      <c r="K56" s="207"/>
      <c r="L56" s="207"/>
      <c r="M56" s="207"/>
      <c r="N56" s="207"/>
      <c r="O56" s="207"/>
      <c r="P56" s="207"/>
    </row>
    <row r="61" spans="1:16" ht="15" customHeight="1">
      <c r="A61" s="222" t="s">
        <v>357</v>
      </c>
      <c r="B61" s="222"/>
      <c r="C61" s="222"/>
      <c r="D61" s="222"/>
      <c r="E61" s="222"/>
      <c r="F61" s="222"/>
      <c r="G61" s="222"/>
      <c r="H61" s="222"/>
      <c r="I61" s="222" t="s">
        <v>357</v>
      </c>
      <c r="J61" s="222"/>
      <c r="K61" s="222"/>
      <c r="L61" s="222"/>
      <c r="M61" s="222"/>
      <c r="N61" s="222"/>
      <c r="O61" s="222"/>
      <c r="P61" s="222"/>
    </row>
    <row r="62" spans="1:16" ht="15.75" customHeight="1" thickBot="1">
      <c r="A62" s="223"/>
      <c r="B62" s="223"/>
      <c r="C62" s="223"/>
      <c r="D62" s="223"/>
      <c r="E62" s="223"/>
      <c r="F62" s="223"/>
      <c r="G62" s="223"/>
      <c r="H62" s="223"/>
      <c r="I62" s="223"/>
      <c r="J62" s="223"/>
      <c r="K62" s="223"/>
      <c r="L62" s="223"/>
      <c r="M62" s="223"/>
      <c r="N62" s="223"/>
      <c r="O62" s="223"/>
      <c r="P62" s="223"/>
    </row>
    <row r="63" spans="1:16">
      <c r="A63" s="212" t="s">
        <v>57</v>
      </c>
      <c r="B63" s="213"/>
      <c r="C63" s="213" t="s">
        <v>58</v>
      </c>
      <c r="D63" s="213"/>
      <c r="E63" s="213" t="s">
        <v>98</v>
      </c>
      <c r="F63" s="213"/>
      <c r="G63" s="213" t="s">
        <v>59</v>
      </c>
      <c r="H63" s="216"/>
      <c r="I63" s="212" t="s">
        <v>63</v>
      </c>
      <c r="J63" s="213"/>
      <c r="K63" s="213" t="s">
        <v>62</v>
      </c>
      <c r="L63" s="213"/>
      <c r="M63" s="213" t="s">
        <v>61</v>
      </c>
      <c r="N63" s="213"/>
      <c r="O63" s="218" t="s">
        <v>97</v>
      </c>
      <c r="P63" s="219"/>
    </row>
    <row r="64" spans="1:16" ht="15.75" thickBot="1">
      <c r="A64" s="214"/>
      <c r="B64" s="215"/>
      <c r="C64" s="215"/>
      <c r="D64" s="215"/>
      <c r="E64" s="215"/>
      <c r="F64" s="215"/>
      <c r="G64" s="215"/>
      <c r="H64" s="217"/>
      <c r="I64" s="214"/>
      <c r="J64" s="215"/>
      <c r="K64" s="215"/>
      <c r="L64" s="215"/>
      <c r="M64" s="215"/>
      <c r="N64" s="215"/>
      <c r="O64" s="220"/>
      <c r="P64" s="221"/>
    </row>
    <row r="65" spans="1:16">
      <c r="A65" s="28"/>
      <c r="B65" s="30"/>
      <c r="C65" s="30"/>
      <c r="D65" s="31"/>
      <c r="E65" s="28"/>
      <c r="F65" s="29"/>
      <c r="G65" s="30"/>
      <c r="H65" s="31"/>
      <c r="I65" s="28"/>
      <c r="J65" s="30"/>
      <c r="K65" s="30"/>
      <c r="L65" s="31"/>
      <c r="M65" s="28"/>
      <c r="N65" s="29"/>
      <c r="O65" s="30"/>
      <c r="P65" s="31"/>
    </row>
    <row r="66" spans="1:16">
      <c r="A66" s="36">
        <v>2.5</v>
      </c>
      <c r="B66" s="19" t="s">
        <v>350</v>
      </c>
      <c r="C66" s="20" t="s">
        <v>240</v>
      </c>
      <c r="D66" s="23">
        <v>5</v>
      </c>
      <c r="E66" s="60">
        <v>6.5</v>
      </c>
      <c r="F66" s="19" t="s">
        <v>27</v>
      </c>
      <c r="G66" s="27" t="s">
        <v>0</v>
      </c>
      <c r="H66" s="62">
        <v>5.5</v>
      </c>
      <c r="I66" s="36">
        <v>6</v>
      </c>
      <c r="J66" s="19" t="s">
        <v>28</v>
      </c>
      <c r="K66" s="20" t="s">
        <v>241</v>
      </c>
      <c r="L66" s="23">
        <v>5</v>
      </c>
      <c r="M66" s="60">
        <v>6</v>
      </c>
      <c r="N66" s="19" t="s">
        <v>144</v>
      </c>
      <c r="O66" s="27" t="s">
        <v>149</v>
      </c>
      <c r="P66" s="62">
        <v>4</v>
      </c>
    </row>
    <row r="67" spans="1:16">
      <c r="A67" s="37"/>
      <c r="B67" s="19"/>
      <c r="C67" s="22"/>
      <c r="D67" s="24"/>
      <c r="E67" s="60"/>
      <c r="F67" s="19"/>
      <c r="G67" s="27"/>
      <c r="H67" s="63"/>
      <c r="I67" s="37"/>
      <c r="J67" s="19"/>
      <c r="K67" s="22"/>
      <c r="L67" s="24"/>
      <c r="M67" s="60"/>
      <c r="N67" s="19"/>
      <c r="O67" s="27"/>
      <c r="P67" s="63"/>
    </row>
    <row r="68" spans="1:16">
      <c r="A68" s="37">
        <v>5</v>
      </c>
      <c r="B68" s="19" t="s">
        <v>249</v>
      </c>
      <c r="C68" s="20" t="s">
        <v>263</v>
      </c>
      <c r="D68" s="24">
        <v>5.5</v>
      </c>
      <c r="E68" s="60">
        <v>5</v>
      </c>
      <c r="F68" s="19" t="s">
        <v>274</v>
      </c>
      <c r="G68" s="27" t="s">
        <v>2</v>
      </c>
      <c r="H68" s="63">
        <v>6</v>
      </c>
      <c r="I68" s="37">
        <v>0</v>
      </c>
      <c r="J68" s="19" t="s">
        <v>336</v>
      </c>
      <c r="K68" s="20" t="s">
        <v>364</v>
      </c>
      <c r="L68" s="24">
        <v>6</v>
      </c>
      <c r="M68" s="60">
        <v>0</v>
      </c>
      <c r="N68" s="19" t="s">
        <v>187</v>
      </c>
      <c r="O68" s="27" t="s">
        <v>157</v>
      </c>
      <c r="P68" s="63">
        <v>6.5</v>
      </c>
    </row>
    <row r="69" spans="1:16">
      <c r="A69" s="36">
        <v>6</v>
      </c>
      <c r="B69" s="19" t="s">
        <v>1</v>
      </c>
      <c r="C69" s="22" t="s">
        <v>255</v>
      </c>
      <c r="D69" s="24">
        <v>6</v>
      </c>
      <c r="E69" s="61">
        <v>6</v>
      </c>
      <c r="F69" s="19" t="s">
        <v>30</v>
      </c>
      <c r="G69" s="27" t="s">
        <v>3</v>
      </c>
      <c r="H69" s="24">
        <v>5</v>
      </c>
      <c r="I69" s="36">
        <v>0</v>
      </c>
      <c r="J69" s="19" t="s">
        <v>337</v>
      </c>
      <c r="K69" s="22" t="s">
        <v>264</v>
      </c>
      <c r="L69" s="24">
        <v>5.5</v>
      </c>
      <c r="M69" s="61">
        <v>5.5</v>
      </c>
      <c r="N69" s="19" t="s">
        <v>171</v>
      </c>
      <c r="O69" s="27" t="s">
        <v>161</v>
      </c>
      <c r="P69" s="24">
        <v>5</v>
      </c>
    </row>
    <row r="70" spans="1:16">
      <c r="A70" s="36">
        <v>6</v>
      </c>
      <c r="B70" s="19" t="s">
        <v>359</v>
      </c>
      <c r="C70" s="22" t="s">
        <v>252</v>
      </c>
      <c r="D70" s="24">
        <v>6.5</v>
      </c>
      <c r="E70" s="60">
        <v>4</v>
      </c>
      <c r="F70" s="19" t="s">
        <v>44</v>
      </c>
      <c r="G70" s="27" t="s">
        <v>17</v>
      </c>
      <c r="H70" s="63">
        <v>5</v>
      </c>
      <c r="I70" s="36">
        <v>6.5</v>
      </c>
      <c r="J70" s="19" t="s">
        <v>29</v>
      </c>
      <c r="K70" s="22" t="s">
        <v>253</v>
      </c>
      <c r="L70" s="24">
        <v>4</v>
      </c>
      <c r="M70" s="60">
        <v>6.5</v>
      </c>
      <c r="N70" s="19" t="s">
        <v>167</v>
      </c>
      <c r="O70" s="27" t="s">
        <v>180</v>
      </c>
      <c r="P70" s="63">
        <v>0</v>
      </c>
    </row>
    <row r="71" spans="1:16">
      <c r="A71" s="37"/>
      <c r="B71" s="19"/>
      <c r="C71" s="22"/>
      <c r="D71" s="24"/>
      <c r="E71" s="60"/>
      <c r="F71" s="19"/>
      <c r="G71" s="27"/>
      <c r="H71" s="62"/>
      <c r="I71" s="37"/>
      <c r="J71" s="19"/>
      <c r="K71" s="22"/>
      <c r="L71" s="24"/>
      <c r="M71" s="60"/>
      <c r="N71" s="19"/>
      <c r="O71" s="27"/>
      <c r="P71" s="62"/>
    </row>
    <row r="72" spans="1:16">
      <c r="A72" s="36">
        <v>8</v>
      </c>
      <c r="B72" s="19" t="s">
        <v>22</v>
      </c>
      <c r="C72" s="22" t="s">
        <v>277</v>
      </c>
      <c r="D72" s="23">
        <v>9</v>
      </c>
      <c r="E72" s="60">
        <v>0</v>
      </c>
      <c r="F72" s="19" t="s">
        <v>48</v>
      </c>
      <c r="G72" s="27" t="s">
        <v>5</v>
      </c>
      <c r="H72" s="63">
        <v>6.5</v>
      </c>
      <c r="I72" s="36">
        <v>6.5</v>
      </c>
      <c r="J72" s="97" t="s">
        <v>338</v>
      </c>
      <c r="K72" s="22" t="s">
        <v>276</v>
      </c>
      <c r="L72" s="23">
        <v>6</v>
      </c>
      <c r="M72" s="60">
        <v>10.5</v>
      </c>
      <c r="N72" s="19" t="s">
        <v>204</v>
      </c>
      <c r="O72" s="27" t="s">
        <v>205</v>
      </c>
      <c r="P72" s="63">
        <v>0</v>
      </c>
    </row>
    <row r="73" spans="1:16">
      <c r="A73" s="37">
        <v>9.5</v>
      </c>
      <c r="B73" s="19" t="s">
        <v>360</v>
      </c>
      <c r="C73" s="22" t="s">
        <v>299</v>
      </c>
      <c r="D73" s="23">
        <v>9</v>
      </c>
      <c r="E73" s="61">
        <v>5</v>
      </c>
      <c r="F73" s="19" t="s">
        <v>342</v>
      </c>
      <c r="G73" s="27" t="s">
        <v>7</v>
      </c>
      <c r="H73" s="62">
        <v>7</v>
      </c>
      <c r="I73" s="37">
        <v>6</v>
      </c>
      <c r="J73" s="19" t="s">
        <v>47</v>
      </c>
      <c r="K73" s="22" t="s">
        <v>287</v>
      </c>
      <c r="L73" s="23">
        <v>6</v>
      </c>
      <c r="M73" s="61">
        <v>7</v>
      </c>
      <c r="N73" s="19" t="s">
        <v>279</v>
      </c>
      <c r="O73" s="42" t="s">
        <v>190</v>
      </c>
      <c r="P73" s="62">
        <v>6.5</v>
      </c>
    </row>
    <row r="74" spans="1:16">
      <c r="A74" s="37">
        <v>10</v>
      </c>
      <c r="B74" s="19" t="s">
        <v>8</v>
      </c>
      <c r="C74" s="22" t="s">
        <v>286</v>
      </c>
      <c r="D74" s="23">
        <v>10.5</v>
      </c>
      <c r="E74" s="60">
        <v>6.5</v>
      </c>
      <c r="F74" s="19" t="s">
        <v>31</v>
      </c>
      <c r="G74" s="27" t="s">
        <v>23</v>
      </c>
      <c r="H74" s="63">
        <v>5.5</v>
      </c>
      <c r="I74" s="37">
        <v>5.5</v>
      </c>
      <c r="J74" s="19" t="s">
        <v>339</v>
      </c>
      <c r="K74" s="22" t="s">
        <v>282</v>
      </c>
      <c r="L74" s="23">
        <v>2</v>
      </c>
      <c r="M74" s="60">
        <v>6</v>
      </c>
      <c r="N74" s="19" t="s">
        <v>199</v>
      </c>
      <c r="O74" s="27" t="s">
        <v>202</v>
      </c>
      <c r="P74" s="63">
        <v>5.5</v>
      </c>
    </row>
    <row r="75" spans="1:16">
      <c r="A75" s="36">
        <v>5</v>
      </c>
      <c r="B75" s="19" t="s">
        <v>4</v>
      </c>
      <c r="C75" s="22" t="s">
        <v>281</v>
      </c>
      <c r="D75" s="23">
        <v>6.5</v>
      </c>
      <c r="E75" s="60">
        <v>9.5</v>
      </c>
      <c r="F75" s="19" t="s">
        <v>46</v>
      </c>
      <c r="G75" s="27" t="s">
        <v>10</v>
      </c>
      <c r="H75" s="24">
        <v>5</v>
      </c>
      <c r="I75" s="36">
        <v>4.5</v>
      </c>
      <c r="J75" s="19" t="s">
        <v>34</v>
      </c>
      <c r="K75" s="22" t="s">
        <v>346</v>
      </c>
      <c r="L75" s="23">
        <v>6.5</v>
      </c>
      <c r="M75" s="60">
        <v>5.5</v>
      </c>
      <c r="N75" s="19" t="s">
        <v>197</v>
      </c>
      <c r="O75" s="27" t="s">
        <v>193</v>
      </c>
      <c r="P75" s="24">
        <v>5</v>
      </c>
    </row>
    <row r="76" spans="1:16">
      <c r="A76" s="36"/>
      <c r="B76" s="19"/>
      <c r="C76" s="22" t="s">
        <v>288</v>
      </c>
      <c r="D76" s="24">
        <v>5.5</v>
      </c>
      <c r="E76" s="61"/>
      <c r="F76" s="19"/>
      <c r="G76" s="27" t="s">
        <v>9</v>
      </c>
      <c r="H76" s="63">
        <v>0</v>
      </c>
      <c r="I76" s="36"/>
      <c r="J76" s="19"/>
      <c r="K76" s="22"/>
      <c r="L76" s="24"/>
      <c r="M76" s="61"/>
      <c r="N76" s="19"/>
      <c r="O76" s="27"/>
      <c r="P76" s="63"/>
    </row>
    <row r="77" spans="1:16">
      <c r="A77" s="36">
        <v>16.5</v>
      </c>
      <c r="B77" s="19" t="s">
        <v>298</v>
      </c>
      <c r="C77" s="22"/>
      <c r="D77" s="24"/>
      <c r="E77" s="61">
        <v>9.5</v>
      </c>
      <c r="F77" s="19" t="s">
        <v>39</v>
      </c>
      <c r="G77" s="27"/>
      <c r="H77" s="63"/>
      <c r="I77" s="36">
        <v>13</v>
      </c>
      <c r="J77" s="19" t="s">
        <v>40</v>
      </c>
      <c r="K77" s="22" t="s">
        <v>304</v>
      </c>
      <c r="L77" s="24">
        <v>5</v>
      </c>
      <c r="M77" s="61">
        <v>5</v>
      </c>
      <c r="N77" s="19" t="s">
        <v>218</v>
      </c>
      <c r="O77" s="27" t="s">
        <v>217</v>
      </c>
      <c r="P77" s="63">
        <v>0</v>
      </c>
    </row>
    <row r="78" spans="1:16">
      <c r="A78" s="37">
        <v>10.5</v>
      </c>
      <c r="B78" s="19" t="s">
        <v>11</v>
      </c>
      <c r="C78" s="22" t="s">
        <v>310</v>
      </c>
      <c r="D78" s="24">
        <v>5</v>
      </c>
      <c r="E78" s="60">
        <v>10.5</v>
      </c>
      <c r="F78" s="19" t="s">
        <v>50</v>
      </c>
      <c r="G78" s="27" t="s">
        <v>13</v>
      </c>
      <c r="H78" s="23">
        <v>5.5</v>
      </c>
      <c r="I78" s="37">
        <v>5</v>
      </c>
      <c r="J78" s="19" t="s">
        <v>38</v>
      </c>
      <c r="K78" s="22" t="s">
        <v>301</v>
      </c>
      <c r="L78" s="24">
        <v>5.5</v>
      </c>
      <c r="M78" s="60">
        <v>5</v>
      </c>
      <c r="N78" s="19" t="s">
        <v>213</v>
      </c>
      <c r="O78" s="27" t="s">
        <v>223</v>
      </c>
      <c r="P78" s="23">
        <v>13</v>
      </c>
    </row>
    <row r="79" spans="1:16">
      <c r="A79" s="36">
        <v>5.5</v>
      </c>
      <c r="B79" s="19" t="s">
        <v>12</v>
      </c>
      <c r="C79" s="22" t="s">
        <v>311</v>
      </c>
      <c r="D79" s="23">
        <v>9.5</v>
      </c>
      <c r="E79" s="60">
        <v>0</v>
      </c>
      <c r="F79" s="19" t="s">
        <v>312</v>
      </c>
      <c r="G79" s="27" t="s">
        <v>297</v>
      </c>
      <c r="H79" s="63">
        <v>2</v>
      </c>
      <c r="I79" s="36">
        <v>9</v>
      </c>
      <c r="J79" s="19" t="s">
        <v>49</v>
      </c>
      <c r="K79" s="22" t="s">
        <v>347</v>
      </c>
      <c r="L79" s="23">
        <v>5</v>
      </c>
      <c r="M79" s="60">
        <v>13</v>
      </c>
      <c r="N79" s="19" t="s">
        <v>366</v>
      </c>
      <c r="O79" s="27" t="s">
        <v>225</v>
      </c>
      <c r="P79" s="63">
        <v>5</v>
      </c>
    </row>
    <row r="80" spans="1:16" ht="15.75" thickBot="1">
      <c r="A80" s="38"/>
      <c r="B80" s="41"/>
      <c r="C80" s="39"/>
      <c r="D80" s="40"/>
      <c r="E80" s="34"/>
      <c r="F80" s="41"/>
      <c r="G80" s="35"/>
      <c r="H80" s="40"/>
      <c r="I80" s="38"/>
      <c r="J80" s="41"/>
      <c r="K80" s="39"/>
      <c r="L80" s="40"/>
      <c r="M80" s="34"/>
      <c r="N80" s="41"/>
      <c r="O80" s="35"/>
      <c r="P80" s="40"/>
    </row>
    <row r="81" spans="1:16">
      <c r="A81" s="50"/>
      <c r="B81" s="44"/>
      <c r="C81" s="51"/>
      <c r="D81" s="52"/>
      <c r="E81" s="43"/>
      <c r="F81" s="57"/>
      <c r="G81" s="45"/>
      <c r="H81" s="64"/>
      <c r="I81" s="50"/>
      <c r="J81" s="44"/>
      <c r="K81" s="51"/>
      <c r="L81" s="52"/>
      <c r="M81" s="43"/>
      <c r="N81" s="57"/>
      <c r="O81" s="45"/>
      <c r="P81" s="64"/>
    </row>
    <row r="82" spans="1:16">
      <c r="A82" s="37"/>
      <c r="B82" s="21" t="s">
        <v>351</v>
      </c>
      <c r="C82" s="22" t="s">
        <v>243</v>
      </c>
      <c r="D82" s="24"/>
      <c r="E82" s="33"/>
      <c r="F82" s="19" t="s">
        <v>41</v>
      </c>
      <c r="G82" s="27" t="s">
        <v>363</v>
      </c>
      <c r="H82" s="63"/>
      <c r="I82" s="37"/>
      <c r="J82" s="21" t="s">
        <v>148</v>
      </c>
      <c r="K82" s="22" t="s">
        <v>239</v>
      </c>
      <c r="L82" s="24"/>
      <c r="M82" s="33"/>
      <c r="N82" s="19" t="s">
        <v>137</v>
      </c>
      <c r="O82" s="42" t="s">
        <v>354</v>
      </c>
      <c r="P82" s="63"/>
    </row>
    <row r="83" spans="1:16">
      <c r="A83" s="36"/>
      <c r="B83" s="21" t="s">
        <v>16</v>
      </c>
      <c r="C83" s="22" t="s">
        <v>251</v>
      </c>
      <c r="D83" s="24"/>
      <c r="E83" s="32"/>
      <c r="F83" s="19" t="s">
        <v>343</v>
      </c>
      <c r="G83" s="27" t="s">
        <v>254</v>
      </c>
      <c r="H83" s="23"/>
      <c r="I83" s="36">
        <v>0</v>
      </c>
      <c r="J83" s="21" t="s">
        <v>340</v>
      </c>
      <c r="K83" s="22" t="s">
        <v>248</v>
      </c>
      <c r="L83" s="24"/>
      <c r="M83" s="32"/>
      <c r="N83" s="19" t="s">
        <v>176</v>
      </c>
      <c r="O83" s="27" t="s">
        <v>186</v>
      </c>
      <c r="P83" s="23">
        <v>5.5</v>
      </c>
    </row>
    <row r="84" spans="1:16">
      <c r="A84" s="37"/>
      <c r="B84" s="21" t="s">
        <v>271</v>
      </c>
      <c r="C84" s="22" t="s">
        <v>261</v>
      </c>
      <c r="D84" s="24"/>
      <c r="E84" s="46"/>
      <c r="F84" s="19" t="s">
        <v>268</v>
      </c>
      <c r="G84" s="27" t="s">
        <v>182</v>
      </c>
      <c r="H84" s="63"/>
      <c r="I84" s="37">
        <v>5.5</v>
      </c>
      <c r="J84" s="21" t="s">
        <v>43</v>
      </c>
      <c r="K84" s="22" t="s">
        <v>262</v>
      </c>
      <c r="L84" s="24"/>
      <c r="M84" s="46"/>
      <c r="N84" s="19" t="s">
        <v>257</v>
      </c>
      <c r="O84" s="27" t="s">
        <v>172</v>
      </c>
      <c r="P84" s="63"/>
    </row>
    <row r="85" spans="1:16">
      <c r="A85" s="36"/>
      <c r="B85" s="21" t="s">
        <v>6</v>
      </c>
      <c r="C85" s="22" t="s">
        <v>303</v>
      </c>
      <c r="D85" s="23"/>
      <c r="E85" s="33">
        <v>0</v>
      </c>
      <c r="F85" s="19" t="s">
        <v>294</v>
      </c>
      <c r="G85" s="27" t="s">
        <v>332</v>
      </c>
      <c r="H85" s="24">
        <v>6</v>
      </c>
      <c r="I85" s="36"/>
      <c r="J85" s="21" t="s">
        <v>191</v>
      </c>
      <c r="K85" s="22" t="s">
        <v>293</v>
      </c>
      <c r="L85" s="23"/>
      <c r="M85" s="33"/>
      <c r="N85" s="19" t="s">
        <v>192</v>
      </c>
      <c r="O85" s="27" t="s">
        <v>355</v>
      </c>
      <c r="P85" s="24">
        <v>0</v>
      </c>
    </row>
    <row r="86" spans="1:16">
      <c r="A86" s="36"/>
      <c r="B86" s="21" t="s">
        <v>361</v>
      </c>
      <c r="C86" s="22" t="s">
        <v>285</v>
      </c>
      <c r="D86" s="24"/>
      <c r="E86" s="46">
        <v>7</v>
      </c>
      <c r="F86" s="19" t="s">
        <v>283</v>
      </c>
      <c r="G86" s="27" t="s">
        <v>21</v>
      </c>
      <c r="H86" s="24"/>
      <c r="I86" s="36"/>
      <c r="J86" s="21" t="s">
        <v>45</v>
      </c>
      <c r="K86" s="22" t="s">
        <v>348</v>
      </c>
      <c r="L86" s="24"/>
      <c r="M86" s="46"/>
      <c r="N86" s="19" t="s">
        <v>201</v>
      </c>
      <c r="O86" s="27" t="s">
        <v>200</v>
      </c>
      <c r="P86" s="24">
        <v>9.5</v>
      </c>
    </row>
    <row r="87" spans="1:16">
      <c r="A87" s="36"/>
      <c r="B87" s="21" t="s">
        <v>14</v>
      </c>
      <c r="C87" s="22" t="s">
        <v>305</v>
      </c>
      <c r="D87" s="23"/>
      <c r="E87" s="33">
        <v>0</v>
      </c>
      <c r="F87" s="19" t="s">
        <v>344</v>
      </c>
      <c r="G87" s="27" t="s">
        <v>24</v>
      </c>
      <c r="H87" s="24"/>
      <c r="I87" s="36"/>
      <c r="J87" s="21" t="s">
        <v>36</v>
      </c>
      <c r="K87" s="22" t="s">
        <v>365</v>
      </c>
      <c r="L87" s="23"/>
      <c r="M87" s="33"/>
      <c r="N87" s="19" t="s">
        <v>216</v>
      </c>
      <c r="O87" s="27" t="s">
        <v>214</v>
      </c>
      <c r="P87" s="24"/>
    </row>
    <row r="88" spans="1:16">
      <c r="A88" s="36"/>
      <c r="B88" s="21"/>
      <c r="C88" s="22" t="s">
        <v>362</v>
      </c>
      <c r="D88" s="23"/>
      <c r="E88" s="47">
        <v>5.5</v>
      </c>
      <c r="F88" s="19" t="s">
        <v>37</v>
      </c>
      <c r="G88" s="27" t="s">
        <v>25</v>
      </c>
      <c r="H88" s="62"/>
      <c r="I88" s="36"/>
      <c r="J88" s="21" t="s">
        <v>341</v>
      </c>
      <c r="K88" s="22" t="s">
        <v>349</v>
      </c>
      <c r="L88" s="23"/>
      <c r="M88" s="47"/>
      <c r="N88" s="19" t="s">
        <v>215</v>
      </c>
      <c r="O88" s="27" t="s">
        <v>356</v>
      </c>
      <c r="P88" s="62"/>
    </row>
    <row r="89" spans="1:16" ht="15.75" thickBot="1">
      <c r="A89" s="53"/>
      <c r="B89" s="54"/>
      <c r="C89" s="55"/>
      <c r="D89" s="56"/>
      <c r="E89" s="48"/>
      <c r="F89" s="58"/>
      <c r="G89" s="49"/>
      <c r="H89" s="56"/>
      <c r="I89" s="53"/>
      <c r="J89" s="54"/>
      <c r="K89" s="55"/>
      <c r="L89" s="56"/>
      <c r="M89" s="48"/>
      <c r="N89" s="58"/>
      <c r="O89" s="49"/>
      <c r="P89" s="56"/>
    </row>
    <row r="90" spans="1:16">
      <c r="A90" s="65"/>
      <c r="B90" s="3"/>
      <c r="C90" s="3"/>
      <c r="D90" s="25"/>
      <c r="E90" s="3"/>
      <c r="F90" s="5"/>
      <c r="G90" s="3"/>
      <c r="H90" s="2"/>
      <c r="I90" s="65"/>
      <c r="J90" s="3"/>
      <c r="K90" s="3"/>
      <c r="L90" s="25"/>
      <c r="M90" s="3"/>
      <c r="N90" s="5"/>
      <c r="O90" s="3"/>
      <c r="P90" s="2"/>
    </row>
    <row r="91" spans="1:16" ht="15.75" thickBot="1">
      <c r="A91" s="66">
        <f>SUM(A66:A89)</f>
        <v>84.5</v>
      </c>
      <c r="B91" s="211" t="s">
        <v>26</v>
      </c>
      <c r="C91" s="211"/>
      <c r="D91" s="26">
        <f>SUM(D66:D89)</f>
        <v>78</v>
      </c>
      <c r="E91" s="66">
        <f>SUM(E66:E89)</f>
        <v>75</v>
      </c>
      <c r="F91" s="211" t="s">
        <v>26</v>
      </c>
      <c r="G91" s="211"/>
      <c r="H91" s="67">
        <f>SUM(H66:H89)</f>
        <v>59</v>
      </c>
      <c r="I91" s="66">
        <f>SUM(I66:I89)</f>
        <v>67.5</v>
      </c>
      <c r="J91" s="211" t="s">
        <v>26</v>
      </c>
      <c r="K91" s="211"/>
      <c r="L91" s="26">
        <f>SUM(L66:L89)</f>
        <v>56.5</v>
      </c>
      <c r="M91" s="66">
        <f>SUM(M66:M89)</f>
        <v>70</v>
      </c>
      <c r="N91" s="211" t="s">
        <v>26</v>
      </c>
      <c r="O91" s="211"/>
      <c r="P91" s="67">
        <f>SUM(P66:P89)</f>
        <v>65.5</v>
      </c>
    </row>
    <row r="92" spans="1:16" ht="15.75" thickTop="1">
      <c r="A92" s="68">
        <f>(A91-65.5)/6</f>
        <v>3.1666666666666665</v>
      </c>
      <c r="B92" s="15"/>
      <c r="C92" s="15"/>
      <c r="D92" s="16">
        <f>(D91-65.5)/6</f>
        <v>2.0833333333333335</v>
      </c>
      <c r="E92" s="17">
        <f>(E91-65.5)/6</f>
        <v>1.5833333333333333</v>
      </c>
      <c r="F92" s="18"/>
      <c r="G92" s="15"/>
      <c r="H92" s="16">
        <f>(H91-65.5)/6</f>
        <v>-1.0833333333333333</v>
      </c>
      <c r="I92" s="68">
        <f>(I91-65.5)/6</f>
        <v>0.33333333333333331</v>
      </c>
      <c r="J92" s="15"/>
      <c r="K92" s="15"/>
      <c r="L92" s="16">
        <f>(L91-65.5)/6</f>
        <v>-1.5</v>
      </c>
      <c r="M92" s="17">
        <f>(M91-65.5)/6</f>
        <v>0.75</v>
      </c>
      <c r="N92" s="18"/>
      <c r="O92" s="15"/>
      <c r="P92" s="16">
        <f>(P91-65.5)/6</f>
        <v>0</v>
      </c>
    </row>
    <row r="93" spans="1:16" ht="15.75" thickBot="1">
      <c r="A93" s="69"/>
      <c r="B93" s="3"/>
      <c r="C93" s="3"/>
      <c r="D93" s="2"/>
      <c r="E93" s="3"/>
      <c r="F93" s="5"/>
      <c r="G93" s="3"/>
      <c r="H93" s="2"/>
      <c r="I93" s="69"/>
      <c r="J93" s="3"/>
      <c r="K93" s="3"/>
      <c r="L93" s="2"/>
      <c r="M93" s="3"/>
      <c r="N93" s="5"/>
      <c r="O93" s="3"/>
      <c r="P93" s="2"/>
    </row>
    <row r="94" spans="1:16" ht="15.75" thickBot="1">
      <c r="A94" s="70"/>
      <c r="B94" s="59"/>
      <c r="C94" s="59"/>
      <c r="D94" s="4"/>
      <c r="E94" s="6"/>
      <c r="F94" s="59"/>
      <c r="G94" s="59"/>
      <c r="H94" s="71"/>
      <c r="I94" s="70"/>
      <c r="J94" s="59"/>
      <c r="K94" s="59"/>
      <c r="L94" s="4"/>
      <c r="M94" s="6"/>
      <c r="N94" s="59"/>
      <c r="O94" s="59"/>
      <c r="P94" s="71"/>
    </row>
    <row r="102" spans="1:8">
      <c r="B102" s="207" t="s">
        <v>331</v>
      </c>
      <c r="C102" s="207"/>
      <c r="D102" s="207"/>
      <c r="E102" s="207"/>
      <c r="F102" s="207"/>
      <c r="G102" s="207"/>
      <c r="H102" s="207"/>
    </row>
    <row r="103" spans="1:8">
      <c r="B103" s="207"/>
      <c r="C103" s="207"/>
      <c r="D103" s="207"/>
      <c r="E103" s="207"/>
      <c r="F103" s="207"/>
      <c r="G103" s="207"/>
      <c r="H103" s="207"/>
    </row>
    <row r="104" spans="1:8">
      <c r="B104" s="207"/>
      <c r="C104" s="207"/>
      <c r="D104" s="207"/>
      <c r="E104" s="207"/>
      <c r="F104" s="207"/>
      <c r="G104" s="207"/>
      <c r="H104" s="207"/>
    </row>
    <row r="105" spans="1:8">
      <c r="B105" s="207"/>
      <c r="C105" s="207"/>
      <c r="D105" s="207"/>
      <c r="E105" s="207"/>
      <c r="F105" s="207"/>
      <c r="G105" s="207"/>
      <c r="H105" s="207"/>
    </row>
    <row r="106" spans="1:8">
      <c r="B106" s="207"/>
      <c r="C106" s="207"/>
      <c r="D106" s="207"/>
      <c r="E106" s="207"/>
      <c r="F106" s="207"/>
      <c r="G106" s="207"/>
      <c r="H106" s="207"/>
    </row>
    <row r="107" spans="1:8">
      <c r="B107" s="207"/>
      <c r="C107" s="207"/>
      <c r="D107" s="207"/>
      <c r="E107" s="207"/>
      <c r="F107" s="207"/>
      <c r="G107" s="207"/>
      <c r="H107" s="207"/>
    </row>
    <row r="110" spans="1:8">
      <c r="E110" s="98" t="s">
        <v>358</v>
      </c>
      <c r="F110" s="98" t="s">
        <v>357</v>
      </c>
      <c r="G110" s="208" t="s">
        <v>26</v>
      </c>
      <c r="H110" s="208"/>
    </row>
    <row r="111" spans="1:8" ht="15.75" thickBot="1"/>
    <row r="112" spans="1:8" ht="15" customHeight="1">
      <c r="A112" s="201" t="s">
        <v>58</v>
      </c>
      <c r="B112" s="202"/>
      <c r="C112" s="202"/>
      <c r="D112" s="203"/>
      <c r="E112" s="195">
        <f>D41</f>
        <v>89</v>
      </c>
      <c r="F112" s="195">
        <f>D91</f>
        <v>78</v>
      </c>
      <c r="G112" s="209">
        <f>SUM(E112+F112)</f>
        <v>167</v>
      </c>
      <c r="H112" s="210"/>
    </row>
    <row r="113" spans="1:8" ht="15.75" customHeight="1" thickBot="1">
      <c r="A113" s="204"/>
      <c r="B113" s="205"/>
      <c r="C113" s="205"/>
      <c r="D113" s="206"/>
      <c r="E113" s="196"/>
      <c r="F113" s="196"/>
      <c r="G113" s="199"/>
      <c r="H113" s="200"/>
    </row>
    <row r="114" spans="1:8" ht="15" customHeight="1">
      <c r="A114" s="201" t="s">
        <v>57</v>
      </c>
      <c r="B114" s="202"/>
      <c r="C114" s="202"/>
      <c r="D114" s="203"/>
      <c r="E114" s="195">
        <f>A41</f>
        <v>69</v>
      </c>
      <c r="F114" s="195">
        <f>A91</f>
        <v>84.5</v>
      </c>
      <c r="G114" s="197">
        <f>SUM(E114+F114)</f>
        <v>153.5</v>
      </c>
      <c r="H114" s="198"/>
    </row>
    <row r="115" spans="1:8" ht="15.75" customHeight="1" thickBot="1">
      <c r="A115" s="204"/>
      <c r="B115" s="205"/>
      <c r="C115" s="205"/>
      <c r="D115" s="206"/>
      <c r="E115" s="196"/>
      <c r="F115" s="196"/>
      <c r="G115" s="199"/>
      <c r="H115" s="200"/>
    </row>
    <row r="116" spans="1:8" ht="15" customHeight="1">
      <c r="A116" s="201" t="s">
        <v>370</v>
      </c>
      <c r="B116" s="202"/>
      <c r="C116" s="202"/>
      <c r="D116" s="203"/>
      <c r="E116" s="195">
        <f>E41</f>
        <v>71.5</v>
      </c>
      <c r="F116" s="195">
        <f>E91</f>
        <v>75</v>
      </c>
      <c r="G116" s="197">
        <f t="shared" ref="G116" si="0">SUM(E116+F116)</f>
        <v>146.5</v>
      </c>
      <c r="H116" s="198"/>
    </row>
    <row r="117" spans="1:8" ht="15.75" customHeight="1" thickBot="1">
      <c r="A117" s="204"/>
      <c r="B117" s="205"/>
      <c r="C117" s="205"/>
      <c r="D117" s="206"/>
      <c r="E117" s="196"/>
      <c r="F117" s="196"/>
      <c r="G117" s="199"/>
      <c r="H117" s="200"/>
    </row>
    <row r="118" spans="1:8" ht="15" customHeight="1">
      <c r="A118" s="201" t="s">
        <v>59</v>
      </c>
      <c r="B118" s="202"/>
      <c r="C118" s="202"/>
      <c r="D118" s="203"/>
      <c r="E118" s="195">
        <f>H41</f>
        <v>74.5</v>
      </c>
      <c r="F118" s="195">
        <f>H91</f>
        <v>59</v>
      </c>
      <c r="G118" s="197">
        <f t="shared" ref="G118" si="1">SUM(E118+F118)</f>
        <v>133.5</v>
      </c>
      <c r="H118" s="198"/>
    </row>
    <row r="119" spans="1:8" ht="15.75" customHeight="1" thickBot="1">
      <c r="A119" s="204"/>
      <c r="B119" s="205"/>
      <c r="C119" s="205"/>
      <c r="D119" s="206"/>
      <c r="E119" s="196"/>
      <c r="F119" s="196"/>
      <c r="G119" s="199"/>
      <c r="H119" s="200"/>
    </row>
    <row r="120" spans="1:8" ht="15" customHeight="1">
      <c r="A120" s="201" t="s">
        <v>62</v>
      </c>
      <c r="B120" s="202"/>
      <c r="C120" s="202"/>
      <c r="D120" s="203"/>
      <c r="E120" s="195">
        <f>L41</f>
        <v>72.5</v>
      </c>
      <c r="F120" s="195">
        <f>L91</f>
        <v>56.5</v>
      </c>
      <c r="G120" s="197">
        <f t="shared" ref="G120" si="2">SUM(E120+F120)</f>
        <v>129</v>
      </c>
      <c r="H120" s="198"/>
    </row>
    <row r="121" spans="1:8" ht="15.75" customHeight="1" thickBot="1">
      <c r="A121" s="204"/>
      <c r="B121" s="205"/>
      <c r="C121" s="205"/>
      <c r="D121" s="206"/>
      <c r="E121" s="196"/>
      <c r="F121" s="196"/>
      <c r="G121" s="199"/>
      <c r="H121" s="200"/>
    </row>
    <row r="122" spans="1:8" ht="15" customHeight="1">
      <c r="A122" s="201" t="s">
        <v>61</v>
      </c>
      <c r="B122" s="202"/>
      <c r="C122" s="202"/>
      <c r="D122" s="203"/>
      <c r="E122" s="195">
        <f>M41</f>
        <v>59</v>
      </c>
      <c r="F122" s="195">
        <f>M91</f>
        <v>70</v>
      </c>
      <c r="G122" s="197">
        <f t="shared" ref="G122" si="3">SUM(E122+F122)</f>
        <v>129</v>
      </c>
      <c r="H122" s="198"/>
    </row>
    <row r="123" spans="1:8" ht="15.75" customHeight="1" thickBot="1">
      <c r="A123" s="204"/>
      <c r="B123" s="205"/>
      <c r="C123" s="205"/>
      <c r="D123" s="206"/>
      <c r="E123" s="196"/>
      <c r="F123" s="196"/>
      <c r="G123" s="199"/>
      <c r="H123" s="200"/>
    </row>
    <row r="124" spans="1:8" ht="15" customHeight="1">
      <c r="A124" s="201" t="s">
        <v>376</v>
      </c>
      <c r="B124" s="202"/>
      <c r="C124" s="202"/>
      <c r="D124" s="203"/>
      <c r="E124" s="195">
        <f>I41</f>
        <v>58.5</v>
      </c>
      <c r="F124" s="195">
        <f>I91</f>
        <v>67.5</v>
      </c>
      <c r="G124" s="197">
        <f t="shared" ref="G124" si="4">SUM(E124+F124)</f>
        <v>126</v>
      </c>
      <c r="H124" s="198"/>
    </row>
    <row r="125" spans="1:8" ht="15.75" customHeight="1" thickBot="1">
      <c r="A125" s="204"/>
      <c r="B125" s="205"/>
      <c r="C125" s="205"/>
      <c r="D125" s="206"/>
      <c r="E125" s="196"/>
      <c r="F125" s="196"/>
      <c r="G125" s="199"/>
      <c r="H125" s="200"/>
    </row>
    <row r="126" spans="1:8" ht="15" customHeight="1">
      <c r="A126" s="201" t="s">
        <v>97</v>
      </c>
      <c r="B126" s="202"/>
      <c r="C126" s="202"/>
      <c r="D126" s="203"/>
      <c r="E126" s="195">
        <f>P41</f>
        <v>57.5</v>
      </c>
      <c r="F126" s="195">
        <f>P91</f>
        <v>65.5</v>
      </c>
      <c r="G126" s="197">
        <f t="shared" ref="G126" si="5">SUM(E126+F126)</f>
        <v>123</v>
      </c>
      <c r="H126" s="198"/>
    </row>
    <row r="127" spans="1:8" ht="15.75" customHeight="1" thickBot="1">
      <c r="A127" s="204"/>
      <c r="B127" s="205"/>
      <c r="C127" s="205"/>
      <c r="D127" s="206"/>
      <c r="E127" s="196"/>
      <c r="F127" s="196"/>
      <c r="G127" s="199"/>
      <c r="H127" s="200"/>
    </row>
  </sheetData>
  <mergeCells count="66">
    <mergeCell ref="J2:P7"/>
    <mergeCell ref="B41:C41"/>
    <mergeCell ref="F41:G41"/>
    <mergeCell ref="I11:P12"/>
    <mergeCell ref="I13:J14"/>
    <mergeCell ref="K13:L14"/>
    <mergeCell ref="M13:N14"/>
    <mergeCell ref="O13:P14"/>
    <mergeCell ref="J41:K41"/>
    <mergeCell ref="N41:O41"/>
    <mergeCell ref="B2:H7"/>
    <mergeCell ref="A11:H12"/>
    <mergeCell ref="A13:B14"/>
    <mergeCell ref="C13:D14"/>
    <mergeCell ref="E13:F14"/>
    <mergeCell ref="G13:H14"/>
    <mergeCell ref="B91:C91"/>
    <mergeCell ref="F91:G91"/>
    <mergeCell ref="J91:K91"/>
    <mergeCell ref="N91:O91"/>
    <mergeCell ref="B51:H56"/>
    <mergeCell ref="J51:P56"/>
    <mergeCell ref="A63:B64"/>
    <mergeCell ref="C63:D64"/>
    <mergeCell ref="E63:F64"/>
    <mergeCell ref="G63:H64"/>
    <mergeCell ref="I63:J64"/>
    <mergeCell ref="K63:L64"/>
    <mergeCell ref="M63:N64"/>
    <mergeCell ref="O63:P64"/>
    <mergeCell ref="A61:H62"/>
    <mergeCell ref="I61:P62"/>
    <mergeCell ref="B102:H107"/>
    <mergeCell ref="A112:D113"/>
    <mergeCell ref="A114:D115"/>
    <mergeCell ref="A116:D117"/>
    <mergeCell ref="A118:D119"/>
    <mergeCell ref="G110:H110"/>
    <mergeCell ref="G112:H113"/>
    <mergeCell ref="G114:H115"/>
    <mergeCell ref="G116:H117"/>
    <mergeCell ref="G118:H119"/>
    <mergeCell ref="A122:D123"/>
    <mergeCell ref="A124:D125"/>
    <mergeCell ref="A126:D127"/>
    <mergeCell ref="E112:E113"/>
    <mergeCell ref="F112:F113"/>
    <mergeCell ref="E114:E115"/>
    <mergeCell ref="E116:E117"/>
    <mergeCell ref="E118:E119"/>
    <mergeCell ref="E120:E121"/>
    <mergeCell ref="A120:D121"/>
    <mergeCell ref="E122:E123"/>
    <mergeCell ref="E124:E125"/>
    <mergeCell ref="E126:E127"/>
    <mergeCell ref="F114:F115"/>
    <mergeCell ref="F116:F117"/>
    <mergeCell ref="F118:F119"/>
    <mergeCell ref="F120:F121"/>
    <mergeCell ref="F122:F123"/>
    <mergeCell ref="F124:F125"/>
    <mergeCell ref="F126:F127"/>
    <mergeCell ref="G126:H127"/>
    <mergeCell ref="G120:H121"/>
    <mergeCell ref="G122:H123"/>
    <mergeCell ref="G124:H125"/>
  </mergeCells>
  <pageMargins left="0.56999999999999995" right="0.7" top="0.75" bottom="0.75" header="0.3" footer="0.3"/>
  <pageSetup paperSize="9" orientation="portrait" horizontalDpi="4294967293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 codeName="Foglio7">
    <tabColor rgb="FFFFFF00"/>
  </sheetPr>
  <dimension ref="A2:Z41"/>
  <sheetViews>
    <sheetView workbookViewId="0">
      <selection activeCell="I25" sqref="I25"/>
    </sheetView>
  </sheetViews>
  <sheetFormatPr defaultRowHeight="15"/>
  <cols>
    <col min="2" max="10" width="11.28515625" customWidth="1"/>
  </cols>
  <sheetData>
    <row r="2" spans="2:26" ht="15" customHeight="1">
      <c r="B2" s="322" t="s">
        <v>320</v>
      </c>
      <c r="C2" s="322"/>
      <c r="D2" s="322"/>
      <c r="E2" s="322"/>
      <c r="F2" s="322"/>
      <c r="G2" s="322"/>
      <c r="H2" s="322"/>
      <c r="I2" s="96"/>
      <c r="J2" s="96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</row>
    <row r="3" spans="2:26" ht="15" customHeight="1">
      <c r="B3" s="322"/>
      <c r="C3" s="322"/>
      <c r="D3" s="322"/>
      <c r="E3" s="322"/>
      <c r="F3" s="322"/>
      <c r="G3" s="322"/>
      <c r="H3" s="322"/>
      <c r="I3" s="96"/>
      <c r="J3" s="96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</row>
    <row r="4" spans="2:26" ht="15" customHeight="1">
      <c r="B4" s="322"/>
      <c r="C4" s="322"/>
      <c r="D4" s="322"/>
      <c r="E4" s="322"/>
      <c r="F4" s="322"/>
      <c r="G4" s="322"/>
      <c r="H4" s="322"/>
      <c r="I4" s="96"/>
      <c r="J4" s="96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2:26" ht="15" customHeight="1">
      <c r="B5" s="322"/>
      <c r="C5" s="322"/>
      <c r="D5" s="322"/>
      <c r="E5" s="322"/>
      <c r="F5" s="322"/>
      <c r="G5" s="322"/>
      <c r="H5" s="322"/>
      <c r="I5" s="96"/>
      <c r="J5" s="96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2:26" ht="15" customHeight="1">
      <c r="B6" s="322"/>
      <c r="C6" s="322"/>
      <c r="D6" s="322"/>
      <c r="E6" s="322"/>
      <c r="F6" s="322"/>
      <c r="G6" s="322"/>
      <c r="H6" s="322"/>
      <c r="I6" s="96"/>
      <c r="J6" s="96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2:26" ht="15" customHeight="1">
      <c r="B7" s="322"/>
      <c r="C7" s="322"/>
      <c r="D7" s="322"/>
      <c r="E7" s="322"/>
      <c r="F7" s="322"/>
      <c r="G7" s="322"/>
      <c r="H7" s="322"/>
      <c r="I7" s="96"/>
      <c r="J7" s="96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</row>
    <row r="8" spans="2:26" ht="15" customHeight="1">
      <c r="B8" s="96"/>
      <c r="C8" s="96"/>
      <c r="D8" s="96"/>
      <c r="E8" s="96"/>
      <c r="F8" s="96"/>
      <c r="G8" s="96"/>
      <c r="H8" s="96"/>
      <c r="I8" s="96"/>
      <c r="J8" s="96"/>
    </row>
    <row r="11" spans="2:26" ht="15.75" thickBot="1"/>
    <row r="12" spans="2:26" ht="15" customHeight="1">
      <c r="B12" s="323" t="s">
        <v>322</v>
      </c>
      <c r="C12" s="324"/>
      <c r="F12" s="323" t="s">
        <v>321</v>
      </c>
      <c r="G12" s="324"/>
    </row>
    <row r="13" spans="2:26" ht="15.75" customHeight="1" thickBot="1">
      <c r="B13" s="325"/>
      <c r="C13" s="326"/>
      <c r="F13" s="325"/>
      <c r="G13" s="326"/>
    </row>
    <row r="14" spans="2:26">
      <c r="B14" s="327" t="s">
        <v>233</v>
      </c>
      <c r="C14" s="327"/>
      <c r="D14" s="175"/>
      <c r="E14" s="175"/>
      <c r="F14" s="327" t="s">
        <v>232</v>
      </c>
      <c r="G14" s="327"/>
    </row>
    <row r="15" spans="2:26">
      <c r="B15" s="328"/>
      <c r="C15" s="328"/>
      <c r="D15" s="175"/>
      <c r="E15" s="175"/>
      <c r="F15" s="328"/>
      <c r="G15" s="328"/>
    </row>
    <row r="16" spans="2:26">
      <c r="B16" s="328" t="s">
        <v>371</v>
      </c>
      <c r="C16" s="328"/>
      <c r="D16" s="175"/>
      <c r="E16" s="175"/>
      <c r="F16" s="328" t="s">
        <v>131</v>
      </c>
      <c r="G16" s="328"/>
    </row>
    <row r="17" spans="1:8">
      <c r="B17" s="328"/>
      <c r="C17" s="328"/>
      <c r="D17" s="175"/>
      <c r="E17" s="175"/>
      <c r="F17" s="328"/>
      <c r="G17" s="328"/>
    </row>
    <row r="18" spans="1:8">
      <c r="B18" s="328" t="s">
        <v>461</v>
      </c>
      <c r="C18" s="328"/>
      <c r="D18" s="175"/>
      <c r="E18" s="175"/>
      <c r="F18" s="328" t="s">
        <v>132</v>
      </c>
      <c r="G18" s="328"/>
    </row>
    <row r="19" spans="1:8">
      <c r="B19" s="328"/>
      <c r="C19" s="328"/>
      <c r="D19" s="175"/>
      <c r="E19" s="175"/>
      <c r="F19" s="328"/>
      <c r="G19" s="328"/>
    </row>
    <row r="20" spans="1:8">
      <c r="B20" s="328" t="s">
        <v>462</v>
      </c>
      <c r="C20" s="328"/>
      <c r="D20" s="175"/>
      <c r="E20" s="175"/>
      <c r="F20" s="328" t="s">
        <v>463</v>
      </c>
      <c r="G20" s="328"/>
    </row>
    <row r="21" spans="1:8">
      <c r="B21" s="328"/>
      <c r="C21" s="328"/>
      <c r="D21" s="175"/>
      <c r="E21" s="175"/>
      <c r="F21" s="328"/>
      <c r="G21" s="328"/>
    </row>
    <row r="24" spans="1:8">
      <c r="A24" s="329" t="s">
        <v>323</v>
      </c>
      <c r="B24" s="329"/>
      <c r="C24" s="329"/>
      <c r="D24" s="329"/>
      <c r="E24" s="329"/>
      <c r="F24" s="329"/>
      <c r="G24" s="329"/>
      <c r="H24" s="329"/>
    </row>
    <row r="25" spans="1:8">
      <c r="A25" s="329"/>
      <c r="B25" s="329"/>
      <c r="C25" s="329"/>
      <c r="D25" s="329"/>
      <c r="E25" s="329"/>
      <c r="F25" s="329"/>
      <c r="G25" s="329"/>
      <c r="H25" s="329"/>
    </row>
    <row r="26" spans="1:8">
      <c r="A26" s="329" t="s">
        <v>324</v>
      </c>
      <c r="B26" s="329"/>
      <c r="C26" s="329"/>
      <c r="D26" s="329"/>
      <c r="E26" s="329"/>
      <c r="F26" s="329"/>
      <c r="G26" s="329"/>
      <c r="H26" s="329"/>
    </row>
    <row r="27" spans="1:8">
      <c r="A27" s="329"/>
      <c r="B27" s="329"/>
      <c r="C27" s="329"/>
      <c r="D27" s="329"/>
      <c r="E27" s="329"/>
      <c r="F27" s="329"/>
      <c r="G27" s="329"/>
      <c r="H27" s="329"/>
    </row>
    <row r="28" spans="1:8">
      <c r="A28" s="329" t="s">
        <v>330</v>
      </c>
      <c r="B28" s="329"/>
      <c r="C28" s="329"/>
      <c r="D28" s="329"/>
      <c r="E28" s="329"/>
      <c r="F28" s="329"/>
      <c r="G28" s="329"/>
      <c r="H28" s="329"/>
    </row>
    <row r="29" spans="1:8">
      <c r="A29" s="329"/>
      <c r="B29" s="329"/>
      <c r="C29" s="329"/>
      <c r="D29" s="329"/>
      <c r="E29" s="329"/>
      <c r="F29" s="329"/>
      <c r="G29" s="329"/>
      <c r="H29" s="329"/>
    </row>
    <row r="30" spans="1:8">
      <c r="A30" s="329" t="s">
        <v>325</v>
      </c>
      <c r="B30" s="329"/>
      <c r="C30" s="329"/>
      <c r="D30" s="329"/>
      <c r="E30" s="329"/>
      <c r="F30" s="329"/>
      <c r="G30" s="329"/>
      <c r="H30" s="329"/>
    </row>
    <row r="31" spans="1:8">
      <c r="A31" s="329"/>
      <c r="B31" s="329"/>
      <c r="C31" s="329"/>
      <c r="D31" s="329"/>
      <c r="E31" s="329"/>
      <c r="F31" s="329"/>
      <c r="G31" s="329"/>
      <c r="H31" s="329"/>
    </row>
    <row r="32" spans="1:8">
      <c r="A32" s="329" t="s">
        <v>326</v>
      </c>
      <c r="B32" s="329"/>
      <c r="C32" s="329"/>
      <c r="D32" s="329"/>
      <c r="E32" s="329"/>
      <c r="F32" s="329"/>
      <c r="G32" s="329"/>
      <c r="H32" s="329"/>
    </row>
    <row r="33" spans="1:8">
      <c r="A33" s="329"/>
      <c r="B33" s="329"/>
      <c r="C33" s="329"/>
      <c r="D33" s="329"/>
      <c r="E33" s="329"/>
      <c r="F33" s="329"/>
      <c r="G33" s="329"/>
      <c r="H33" s="329"/>
    </row>
    <row r="34" spans="1:8">
      <c r="A34" s="329" t="s">
        <v>327</v>
      </c>
      <c r="B34" s="329"/>
      <c r="C34" s="329"/>
      <c r="D34" s="329"/>
      <c r="E34" s="329"/>
      <c r="F34" s="329"/>
      <c r="G34" s="329"/>
      <c r="H34" s="329"/>
    </row>
    <row r="35" spans="1:8">
      <c r="A35" s="329"/>
      <c r="B35" s="329"/>
      <c r="C35" s="329"/>
      <c r="D35" s="329"/>
      <c r="E35" s="329"/>
      <c r="F35" s="329"/>
      <c r="G35" s="329"/>
      <c r="H35" s="329"/>
    </row>
    <row r="36" spans="1:8">
      <c r="A36" s="329" t="s">
        <v>328</v>
      </c>
      <c r="B36" s="329"/>
      <c r="C36" s="329"/>
      <c r="D36" s="329"/>
      <c r="E36" s="329"/>
      <c r="F36" s="329"/>
      <c r="G36" s="329"/>
      <c r="H36" s="329"/>
    </row>
    <row r="37" spans="1:8">
      <c r="A37" s="329"/>
      <c r="B37" s="329"/>
      <c r="C37" s="329"/>
      <c r="D37" s="329"/>
      <c r="E37" s="329"/>
      <c r="F37" s="329"/>
      <c r="G37" s="329"/>
      <c r="H37" s="329"/>
    </row>
    <row r="38" spans="1:8">
      <c r="A38" s="329" t="s">
        <v>329</v>
      </c>
      <c r="B38" s="329"/>
      <c r="C38" s="329"/>
      <c r="D38" s="329"/>
      <c r="E38" s="329"/>
      <c r="F38" s="329"/>
      <c r="G38" s="329"/>
      <c r="H38" s="329"/>
    </row>
    <row r="39" spans="1:8">
      <c r="A39" s="329"/>
      <c r="B39" s="329"/>
      <c r="C39" s="329"/>
      <c r="D39" s="329"/>
      <c r="E39" s="329"/>
      <c r="F39" s="329"/>
      <c r="G39" s="329"/>
      <c r="H39" s="329"/>
    </row>
    <row r="40" spans="1:8">
      <c r="A40" s="329"/>
      <c r="B40" s="329"/>
      <c r="C40" s="329"/>
      <c r="D40" s="329"/>
      <c r="E40" s="329"/>
      <c r="F40" s="329"/>
      <c r="G40" s="329"/>
      <c r="H40" s="329"/>
    </row>
    <row r="41" spans="1:8">
      <c r="A41" s="329"/>
      <c r="B41" s="329"/>
      <c r="C41" s="329"/>
      <c r="D41" s="329"/>
      <c r="E41" s="329"/>
      <c r="F41" s="329"/>
      <c r="G41" s="329"/>
      <c r="H41" s="329"/>
    </row>
  </sheetData>
  <mergeCells count="20">
    <mergeCell ref="A36:H37"/>
    <mergeCell ref="A38:H39"/>
    <mergeCell ref="A40:H41"/>
    <mergeCell ref="A24:H25"/>
    <mergeCell ref="A26:H27"/>
    <mergeCell ref="A28:H29"/>
    <mergeCell ref="A30:H31"/>
    <mergeCell ref="A32:H33"/>
    <mergeCell ref="A34:H35"/>
    <mergeCell ref="B18:C19"/>
    <mergeCell ref="B20:C21"/>
    <mergeCell ref="F14:G15"/>
    <mergeCell ref="F16:G17"/>
    <mergeCell ref="F18:G19"/>
    <mergeCell ref="F20:G21"/>
    <mergeCell ref="B2:H7"/>
    <mergeCell ref="B12:C13"/>
    <mergeCell ref="F12:G13"/>
    <mergeCell ref="B14:C15"/>
    <mergeCell ref="B16:C17"/>
  </mergeCells>
  <pageMargins left="0.81" right="0.35" top="0.75" bottom="0.75" header="0.3" footer="0.3"/>
  <pageSetup paperSize="9" orientation="portrait" horizontalDpi="4294967293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FFFF00"/>
  </sheetPr>
  <dimension ref="A2:J34"/>
  <sheetViews>
    <sheetView workbookViewId="0">
      <selection activeCell="H37" sqref="H37"/>
    </sheetView>
  </sheetViews>
  <sheetFormatPr defaultRowHeight="15"/>
  <sheetData>
    <row r="2" spans="2:10" ht="15" customHeight="1">
      <c r="B2" s="207" t="s">
        <v>374</v>
      </c>
      <c r="C2" s="207"/>
      <c r="D2" s="207"/>
      <c r="E2" s="207"/>
      <c r="F2" s="207"/>
      <c r="G2" s="207"/>
      <c r="H2" s="207"/>
      <c r="I2" s="207"/>
    </row>
    <row r="3" spans="2:10" ht="15" customHeight="1">
      <c r="B3" s="207"/>
      <c r="C3" s="207"/>
      <c r="D3" s="207"/>
      <c r="E3" s="207"/>
      <c r="F3" s="207"/>
      <c r="G3" s="207"/>
      <c r="H3" s="207"/>
      <c r="I3" s="207"/>
    </row>
    <row r="4" spans="2:10" ht="15" customHeight="1">
      <c r="B4" s="207"/>
      <c r="C4" s="207"/>
      <c r="D4" s="207"/>
      <c r="E4" s="207"/>
      <c r="F4" s="207"/>
      <c r="G4" s="207"/>
      <c r="H4" s="207"/>
      <c r="I4" s="207"/>
    </row>
    <row r="5" spans="2:10" ht="15" customHeight="1">
      <c r="B5" s="207"/>
      <c r="C5" s="207"/>
      <c r="D5" s="207"/>
      <c r="E5" s="207"/>
      <c r="F5" s="207"/>
      <c r="G5" s="207"/>
      <c r="H5" s="207"/>
      <c r="I5" s="207"/>
    </row>
    <row r="6" spans="2:10" ht="15" customHeight="1">
      <c r="B6" s="207"/>
      <c r="C6" s="207"/>
      <c r="D6" s="207"/>
      <c r="E6" s="207"/>
      <c r="F6" s="207"/>
      <c r="G6" s="207"/>
      <c r="H6" s="207"/>
      <c r="I6" s="207"/>
    </row>
    <row r="7" spans="2:10" ht="15" customHeight="1">
      <c r="B7" s="207"/>
      <c r="C7" s="207"/>
      <c r="D7" s="207"/>
      <c r="E7" s="207"/>
      <c r="F7" s="207"/>
      <c r="G7" s="207"/>
      <c r="H7" s="207"/>
      <c r="I7" s="207"/>
    </row>
    <row r="8" spans="2:10">
      <c r="B8" s="13"/>
    </row>
    <row r="10" spans="2:10" ht="15.75" thickBot="1"/>
    <row r="11" spans="2:10">
      <c r="B11" s="201" t="s">
        <v>61</v>
      </c>
      <c r="C11" s="202"/>
      <c r="D11" s="202"/>
      <c r="E11" s="202"/>
      <c r="F11" s="202"/>
      <c r="G11" s="202"/>
      <c r="H11" s="202"/>
      <c r="I11" s="330">
        <v>78.5</v>
      </c>
      <c r="J11" s="331"/>
    </row>
    <row r="12" spans="2:10" ht="15" customHeight="1" thickBot="1">
      <c r="B12" s="204"/>
      <c r="C12" s="205"/>
      <c r="D12" s="205"/>
      <c r="E12" s="205"/>
      <c r="F12" s="205"/>
      <c r="G12" s="205"/>
      <c r="H12" s="205"/>
      <c r="I12" s="332"/>
      <c r="J12" s="333"/>
    </row>
    <row r="13" spans="2:10" ht="15.75" customHeight="1">
      <c r="B13" s="201" t="s">
        <v>58</v>
      </c>
      <c r="C13" s="202"/>
      <c r="D13" s="202"/>
      <c r="E13" s="202"/>
      <c r="F13" s="202"/>
      <c r="G13" s="202"/>
      <c r="H13" s="202"/>
      <c r="I13" s="330">
        <v>73</v>
      </c>
      <c r="J13" s="331"/>
    </row>
    <row r="14" spans="2:10" ht="15" customHeight="1" thickBot="1">
      <c r="B14" s="204"/>
      <c r="C14" s="205"/>
      <c r="D14" s="205"/>
      <c r="E14" s="205"/>
      <c r="F14" s="205"/>
      <c r="G14" s="205"/>
      <c r="H14" s="205"/>
      <c r="I14" s="332"/>
      <c r="J14" s="333"/>
    </row>
    <row r="15" spans="2:10" ht="15.75" customHeight="1">
      <c r="B15" s="201" t="s">
        <v>62</v>
      </c>
      <c r="C15" s="202"/>
      <c r="D15" s="202"/>
      <c r="E15" s="202"/>
      <c r="F15" s="202"/>
      <c r="G15" s="202"/>
      <c r="H15" s="202"/>
      <c r="I15" s="330">
        <v>73</v>
      </c>
      <c r="J15" s="331"/>
    </row>
    <row r="16" spans="2:10" ht="15" customHeight="1" thickBot="1">
      <c r="B16" s="204"/>
      <c r="C16" s="205"/>
      <c r="D16" s="205"/>
      <c r="E16" s="205"/>
      <c r="F16" s="205"/>
      <c r="G16" s="205"/>
      <c r="H16" s="205"/>
      <c r="I16" s="332"/>
      <c r="J16" s="333"/>
    </row>
    <row r="17" spans="1:10" ht="15.75" customHeight="1">
      <c r="B17" s="201" t="s">
        <v>376</v>
      </c>
      <c r="C17" s="202"/>
      <c r="D17" s="202"/>
      <c r="E17" s="202"/>
      <c r="F17" s="202"/>
      <c r="G17" s="202"/>
      <c r="H17" s="202"/>
      <c r="I17" s="330">
        <v>71.5</v>
      </c>
      <c r="J17" s="331"/>
    </row>
    <row r="18" spans="1:10" ht="15" customHeight="1" thickBot="1">
      <c r="B18" s="204"/>
      <c r="C18" s="205"/>
      <c r="D18" s="205"/>
      <c r="E18" s="205"/>
      <c r="F18" s="205"/>
      <c r="G18" s="205"/>
      <c r="H18" s="205"/>
      <c r="I18" s="332"/>
      <c r="J18" s="333"/>
    </row>
    <row r="19" spans="1:10" ht="15.75" customHeight="1">
      <c r="B19" s="201" t="s">
        <v>97</v>
      </c>
      <c r="C19" s="202"/>
      <c r="D19" s="202"/>
      <c r="E19" s="202"/>
      <c r="F19" s="202"/>
      <c r="G19" s="202"/>
      <c r="H19" s="202"/>
      <c r="I19" s="330">
        <v>70</v>
      </c>
      <c r="J19" s="331"/>
    </row>
    <row r="20" spans="1:10" ht="15" customHeight="1" thickBot="1">
      <c r="B20" s="204"/>
      <c r="C20" s="205"/>
      <c r="D20" s="205"/>
      <c r="E20" s="205"/>
      <c r="F20" s="205"/>
      <c r="G20" s="205"/>
      <c r="H20" s="205"/>
      <c r="I20" s="332"/>
      <c r="J20" s="333"/>
    </row>
    <row r="21" spans="1:10" ht="15.75" customHeight="1">
      <c r="B21" s="201" t="s">
        <v>57</v>
      </c>
      <c r="C21" s="202"/>
      <c r="D21" s="202"/>
      <c r="E21" s="202"/>
      <c r="F21" s="202"/>
      <c r="G21" s="202"/>
      <c r="H21" s="202"/>
      <c r="I21" s="330">
        <v>69.5</v>
      </c>
      <c r="J21" s="331"/>
    </row>
    <row r="22" spans="1:10" ht="15" customHeight="1" thickBot="1">
      <c r="B22" s="204"/>
      <c r="C22" s="205"/>
      <c r="D22" s="205"/>
      <c r="E22" s="205"/>
      <c r="F22" s="205"/>
      <c r="G22" s="205"/>
      <c r="H22" s="205"/>
      <c r="I22" s="332"/>
      <c r="J22" s="333"/>
    </row>
    <row r="23" spans="1:10" ht="15.75" customHeight="1">
      <c r="B23" s="201" t="s">
        <v>59</v>
      </c>
      <c r="C23" s="202"/>
      <c r="D23" s="202"/>
      <c r="E23" s="202"/>
      <c r="F23" s="202"/>
      <c r="G23" s="202"/>
      <c r="H23" s="202"/>
      <c r="I23" s="330">
        <v>63.5</v>
      </c>
      <c r="J23" s="331"/>
    </row>
    <row r="24" spans="1:10" ht="15" customHeight="1" thickBot="1">
      <c r="B24" s="204"/>
      <c r="C24" s="205"/>
      <c r="D24" s="205"/>
      <c r="E24" s="205"/>
      <c r="F24" s="205"/>
      <c r="G24" s="205"/>
      <c r="H24" s="205"/>
      <c r="I24" s="332"/>
      <c r="J24" s="333"/>
    </row>
    <row r="25" spans="1:10" ht="15.75" customHeight="1">
      <c r="B25" s="201" t="s">
        <v>370</v>
      </c>
      <c r="C25" s="202"/>
      <c r="D25" s="202"/>
      <c r="E25" s="202"/>
      <c r="F25" s="202"/>
      <c r="G25" s="202"/>
      <c r="H25" s="202"/>
      <c r="I25" s="330">
        <v>63</v>
      </c>
      <c r="J25" s="331"/>
    </row>
    <row r="26" spans="1:10" ht="15" customHeight="1" thickBot="1">
      <c r="B26" s="204"/>
      <c r="C26" s="205"/>
      <c r="D26" s="205"/>
      <c r="E26" s="205"/>
      <c r="F26" s="205"/>
      <c r="G26" s="205"/>
      <c r="H26" s="205"/>
      <c r="I26" s="332"/>
      <c r="J26" s="333"/>
    </row>
    <row r="27" spans="1:10" ht="15.75" customHeight="1"/>
    <row r="29" spans="1:10" ht="15" customHeight="1">
      <c r="A29" s="329" t="s">
        <v>367</v>
      </c>
      <c r="B29" s="329"/>
      <c r="C29" s="329"/>
      <c r="D29" s="329"/>
      <c r="E29" s="329"/>
      <c r="F29" s="329"/>
      <c r="G29" s="329"/>
      <c r="H29" s="329"/>
      <c r="I29" s="329"/>
    </row>
    <row r="30" spans="1:10" ht="15" customHeight="1">
      <c r="A30" s="329"/>
      <c r="B30" s="329"/>
      <c r="C30" s="329"/>
      <c r="D30" s="329"/>
      <c r="E30" s="329"/>
      <c r="F30" s="329"/>
      <c r="G30" s="329"/>
      <c r="H30" s="329"/>
      <c r="I30" s="329"/>
    </row>
    <row r="31" spans="1:10">
      <c r="A31" s="329" t="s">
        <v>368</v>
      </c>
      <c r="B31" s="329"/>
      <c r="C31" s="329"/>
      <c r="D31" s="329"/>
      <c r="E31" s="329"/>
      <c r="F31" s="329"/>
      <c r="G31" s="329"/>
      <c r="H31" s="329"/>
      <c r="I31" s="329"/>
    </row>
    <row r="32" spans="1:10">
      <c r="A32" s="329"/>
      <c r="B32" s="329"/>
      <c r="C32" s="329"/>
      <c r="D32" s="329"/>
      <c r="E32" s="329"/>
      <c r="F32" s="329"/>
      <c r="G32" s="329"/>
      <c r="H32" s="329"/>
      <c r="I32" s="329"/>
    </row>
    <row r="33" spans="1:9">
      <c r="A33" s="329" t="s">
        <v>369</v>
      </c>
      <c r="B33" s="329"/>
      <c r="C33" s="329"/>
      <c r="D33" s="329"/>
      <c r="E33" s="329"/>
      <c r="F33" s="329"/>
      <c r="G33" s="329"/>
      <c r="H33" s="329"/>
      <c r="I33" s="329"/>
    </row>
    <row r="34" spans="1:9">
      <c r="A34" s="329"/>
      <c r="B34" s="329"/>
      <c r="C34" s="329"/>
      <c r="D34" s="329"/>
      <c r="E34" s="329"/>
      <c r="F34" s="329"/>
      <c r="G34" s="329"/>
      <c r="H34" s="329"/>
      <c r="I34" s="329"/>
    </row>
  </sheetData>
  <mergeCells count="20">
    <mergeCell ref="B2:I7"/>
    <mergeCell ref="B25:H26"/>
    <mergeCell ref="B23:H24"/>
    <mergeCell ref="B15:H16"/>
    <mergeCell ref="B11:H12"/>
    <mergeCell ref="B13:H14"/>
    <mergeCell ref="B21:H22"/>
    <mergeCell ref="I13:J14"/>
    <mergeCell ref="I21:J22"/>
    <mergeCell ref="I25:J26"/>
    <mergeCell ref="I23:J24"/>
    <mergeCell ref="I15:J16"/>
    <mergeCell ref="I11:J12"/>
    <mergeCell ref="I17:J18"/>
    <mergeCell ref="I19:J20"/>
    <mergeCell ref="A33:I34"/>
    <mergeCell ref="B17:H18"/>
    <mergeCell ref="B19:H20"/>
    <mergeCell ref="A29:I30"/>
    <mergeCell ref="A31:I32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>
    <tabColor rgb="FFFFFF00"/>
  </sheetPr>
  <dimension ref="A2:T56"/>
  <sheetViews>
    <sheetView tabSelected="1" topLeftCell="A21" workbookViewId="0">
      <selection activeCell="L47" sqref="L47"/>
    </sheetView>
  </sheetViews>
  <sheetFormatPr defaultRowHeight="15"/>
  <cols>
    <col min="1" max="16" width="11.28515625" customWidth="1"/>
  </cols>
  <sheetData>
    <row r="2" spans="1:20" ht="15" customHeight="1">
      <c r="B2" s="224" t="s">
        <v>464</v>
      </c>
      <c r="C2" s="224"/>
      <c r="D2" s="224"/>
      <c r="E2" s="224"/>
      <c r="F2" s="224"/>
      <c r="G2" s="224"/>
      <c r="H2" s="224"/>
      <c r="J2" s="224" t="s">
        <v>464</v>
      </c>
      <c r="K2" s="224"/>
      <c r="L2" s="224"/>
      <c r="M2" s="224"/>
      <c r="N2" s="224"/>
      <c r="O2" s="224"/>
      <c r="P2" s="224"/>
      <c r="Q2" s="14"/>
      <c r="R2" s="14"/>
      <c r="S2" s="14"/>
      <c r="T2" s="14"/>
    </row>
    <row r="3" spans="1:20" ht="15" customHeight="1">
      <c r="B3" s="224"/>
      <c r="C3" s="224"/>
      <c r="D3" s="224"/>
      <c r="E3" s="224"/>
      <c r="F3" s="224"/>
      <c r="G3" s="224"/>
      <c r="H3" s="224"/>
      <c r="J3" s="224"/>
      <c r="K3" s="224"/>
      <c r="L3" s="224"/>
      <c r="M3" s="224"/>
      <c r="N3" s="224"/>
      <c r="O3" s="224"/>
      <c r="P3" s="224"/>
      <c r="Q3" s="14"/>
      <c r="R3" s="14"/>
      <c r="S3" s="14"/>
      <c r="T3" s="14"/>
    </row>
    <row r="4" spans="1:20" ht="15" customHeight="1">
      <c r="B4" s="224"/>
      <c r="C4" s="224"/>
      <c r="D4" s="224"/>
      <c r="E4" s="224"/>
      <c r="F4" s="224"/>
      <c r="G4" s="224"/>
      <c r="H4" s="224"/>
      <c r="J4" s="224"/>
      <c r="K4" s="224"/>
      <c r="L4" s="224"/>
      <c r="M4" s="224"/>
      <c r="N4" s="224"/>
      <c r="O4" s="224"/>
      <c r="P4" s="224"/>
      <c r="Q4" s="14"/>
      <c r="R4" s="14"/>
      <c r="S4" s="14"/>
      <c r="T4" s="14"/>
    </row>
    <row r="5" spans="1:20" ht="15" customHeight="1">
      <c r="B5" s="224"/>
      <c r="C5" s="224"/>
      <c r="D5" s="224"/>
      <c r="E5" s="224"/>
      <c r="F5" s="224"/>
      <c r="G5" s="224"/>
      <c r="H5" s="224"/>
      <c r="J5" s="224"/>
      <c r="K5" s="224"/>
      <c r="L5" s="224"/>
      <c r="M5" s="224"/>
      <c r="N5" s="224"/>
      <c r="O5" s="224"/>
      <c r="P5" s="224"/>
      <c r="Q5" s="14"/>
      <c r="R5" s="14"/>
      <c r="S5" s="14"/>
      <c r="T5" s="14"/>
    </row>
    <row r="6" spans="1:20" ht="15" customHeight="1">
      <c r="B6" s="224"/>
      <c r="C6" s="224"/>
      <c r="D6" s="224"/>
      <c r="E6" s="224"/>
      <c r="F6" s="224"/>
      <c r="G6" s="224"/>
      <c r="H6" s="224"/>
      <c r="J6" s="224"/>
      <c r="K6" s="224"/>
      <c r="L6" s="224"/>
      <c r="M6" s="224"/>
      <c r="N6" s="224"/>
      <c r="O6" s="224"/>
      <c r="P6" s="224"/>
      <c r="Q6" s="14"/>
      <c r="R6" s="14"/>
      <c r="S6" s="14"/>
      <c r="T6" s="14"/>
    </row>
    <row r="7" spans="1:20" ht="15" customHeight="1">
      <c r="B7" s="224"/>
      <c r="C7" s="224"/>
      <c r="D7" s="224"/>
      <c r="E7" s="224"/>
      <c r="F7" s="224"/>
      <c r="G7" s="224"/>
      <c r="H7" s="224"/>
      <c r="J7" s="224"/>
      <c r="K7" s="224"/>
      <c r="L7" s="224"/>
      <c r="M7" s="224"/>
      <c r="N7" s="224"/>
      <c r="O7" s="224"/>
      <c r="P7" s="224"/>
      <c r="Q7" s="14"/>
      <c r="R7" s="14"/>
      <c r="S7" s="14"/>
      <c r="T7" s="14"/>
    </row>
    <row r="8" spans="1:20" ht="46.5">
      <c r="B8" s="188"/>
      <c r="C8" s="188"/>
      <c r="D8" s="188"/>
      <c r="E8" s="188"/>
      <c r="F8" s="188"/>
      <c r="G8" s="188"/>
      <c r="H8" s="188"/>
      <c r="N8" s="189"/>
      <c r="O8" s="189"/>
      <c r="P8" s="189"/>
      <c r="Q8" s="189"/>
      <c r="R8" s="189"/>
      <c r="S8" s="189"/>
      <c r="T8" s="189"/>
    </row>
    <row r="9" spans="1:20" ht="15" customHeight="1">
      <c r="A9" s="222" t="s">
        <v>491</v>
      </c>
      <c r="B9" s="222"/>
      <c r="C9" s="222"/>
      <c r="D9" s="222"/>
      <c r="E9" s="222"/>
      <c r="F9" s="222"/>
      <c r="G9" s="222"/>
      <c r="H9" s="222"/>
      <c r="I9" s="222" t="s">
        <v>492</v>
      </c>
      <c r="J9" s="222"/>
      <c r="K9" s="222"/>
      <c r="L9" s="222"/>
      <c r="M9" s="222"/>
      <c r="N9" s="222"/>
      <c r="O9" s="222"/>
      <c r="P9" s="222"/>
    </row>
    <row r="10" spans="1:20" ht="15.75" customHeight="1" thickBot="1">
      <c r="A10" s="223"/>
      <c r="B10" s="223"/>
      <c r="C10" s="223"/>
      <c r="D10" s="223"/>
      <c r="E10" s="223"/>
      <c r="F10" s="223"/>
      <c r="G10" s="223"/>
      <c r="H10" s="223"/>
      <c r="I10" s="223"/>
      <c r="J10" s="223"/>
      <c r="K10" s="223"/>
      <c r="L10" s="223"/>
      <c r="M10" s="223"/>
      <c r="N10" s="223"/>
      <c r="O10" s="223"/>
      <c r="P10" s="223"/>
    </row>
    <row r="11" spans="1:20" ht="15" customHeight="1">
      <c r="A11" s="225" t="s">
        <v>370</v>
      </c>
      <c r="B11" s="226"/>
      <c r="C11" s="225" t="s">
        <v>58</v>
      </c>
      <c r="D11" s="226"/>
      <c r="E11" s="225"/>
      <c r="F11" s="226"/>
      <c r="G11" s="225"/>
      <c r="H11" s="229"/>
      <c r="I11" s="225" t="s">
        <v>58</v>
      </c>
      <c r="J11" s="226"/>
      <c r="K11" s="225" t="s">
        <v>370</v>
      </c>
      <c r="L11" s="226"/>
      <c r="M11" s="225"/>
      <c r="N11" s="229"/>
      <c r="O11" s="225"/>
      <c r="P11" s="226"/>
    </row>
    <row r="12" spans="1:20" ht="15" customHeight="1" thickBot="1">
      <c r="A12" s="227"/>
      <c r="B12" s="228"/>
      <c r="C12" s="227"/>
      <c r="D12" s="228"/>
      <c r="E12" s="227"/>
      <c r="F12" s="228"/>
      <c r="G12" s="227"/>
      <c r="H12" s="230"/>
      <c r="I12" s="227"/>
      <c r="J12" s="228"/>
      <c r="K12" s="227"/>
      <c r="L12" s="228"/>
      <c r="M12" s="227"/>
      <c r="N12" s="230"/>
      <c r="O12" s="227"/>
      <c r="P12" s="228"/>
    </row>
    <row r="13" spans="1:20">
      <c r="A13" s="28"/>
      <c r="B13" s="30"/>
      <c r="C13" s="30"/>
      <c r="D13" s="31"/>
      <c r="E13" s="28"/>
      <c r="F13" s="29"/>
      <c r="G13" s="30"/>
      <c r="H13" s="31"/>
      <c r="I13" s="28"/>
      <c r="J13" s="30"/>
      <c r="K13" s="30"/>
      <c r="L13" s="31"/>
      <c r="M13" s="28"/>
      <c r="N13" s="29"/>
      <c r="O13" s="30"/>
      <c r="P13" s="31"/>
    </row>
    <row r="14" spans="1:20">
      <c r="A14" s="37">
        <v>6</v>
      </c>
      <c r="B14" s="19" t="s">
        <v>27</v>
      </c>
      <c r="C14" s="27" t="s">
        <v>240</v>
      </c>
      <c r="D14" s="24">
        <v>0</v>
      </c>
      <c r="E14" s="60"/>
      <c r="F14" s="19"/>
      <c r="G14" s="27"/>
      <c r="H14" s="62"/>
      <c r="I14" s="37">
        <v>0</v>
      </c>
      <c r="J14" s="21" t="s">
        <v>240</v>
      </c>
      <c r="K14" s="22" t="s">
        <v>41</v>
      </c>
      <c r="L14" s="23">
        <v>0</v>
      </c>
      <c r="M14" s="60"/>
      <c r="N14" s="19"/>
      <c r="O14" s="27"/>
      <c r="P14" s="62"/>
    </row>
    <row r="15" spans="1:20">
      <c r="A15" s="37"/>
      <c r="B15" s="19"/>
      <c r="C15" s="27"/>
      <c r="D15" s="24"/>
      <c r="E15" s="60"/>
      <c r="F15" s="19"/>
      <c r="G15" s="27"/>
      <c r="H15" s="63"/>
      <c r="I15" s="37"/>
      <c r="J15" s="21"/>
      <c r="K15" s="22"/>
      <c r="L15" s="24"/>
      <c r="M15" s="60"/>
      <c r="N15" s="19"/>
      <c r="O15" s="27"/>
      <c r="P15" s="63"/>
    </row>
    <row r="16" spans="1:20">
      <c r="A16" s="37">
        <v>0</v>
      </c>
      <c r="B16" s="19" t="s">
        <v>269</v>
      </c>
      <c r="C16" s="27" t="s">
        <v>255</v>
      </c>
      <c r="D16" s="24">
        <v>5.5</v>
      </c>
      <c r="E16" s="60"/>
      <c r="F16" s="19"/>
      <c r="G16" s="27"/>
      <c r="H16" s="63"/>
      <c r="I16" s="37">
        <v>7</v>
      </c>
      <c r="J16" s="21" t="s">
        <v>255</v>
      </c>
      <c r="K16" s="22" t="s">
        <v>436</v>
      </c>
      <c r="L16" s="24">
        <v>11</v>
      </c>
      <c r="M16" s="60"/>
      <c r="N16" s="19"/>
      <c r="O16" s="27"/>
      <c r="P16" s="63"/>
    </row>
    <row r="17" spans="1:16">
      <c r="A17" s="36">
        <v>6</v>
      </c>
      <c r="B17" s="19" t="s">
        <v>268</v>
      </c>
      <c r="C17" s="27" t="s">
        <v>249</v>
      </c>
      <c r="D17" s="24">
        <v>6</v>
      </c>
      <c r="E17" s="61"/>
      <c r="F17" s="19"/>
      <c r="G17" s="27"/>
      <c r="H17" s="24"/>
      <c r="I17" s="36">
        <v>0</v>
      </c>
      <c r="J17" s="21" t="s">
        <v>181</v>
      </c>
      <c r="K17" s="22" t="s">
        <v>268</v>
      </c>
      <c r="L17" s="24">
        <v>5.5</v>
      </c>
      <c r="M17" s="60"/>
      <c r="N17" s="19"/>
      <c r="O17" s="27"/>
      <c r="P17" s="24"/>
    </row>
    <row r="18" spans="1:16">
      <c r="A18" s="36">
        <v>6.5</v>
      </c>
      <c r="B18" s="19" t="s">
        <v>436</v>
      </c>
      <c r="C18" s="27" t="s">
        <v>256</v>
      </c>
      <c r="D18" s="24">
        <v>5.5</v>
      </c>
      <c r="E18" s="60"/>
      <c r="F18" s="19"/>
      <c r="G18" s="27"/>
      <c r="H18" s="63"/>
      <c r="I18" s="37">
        <v>5.5</v>
      </c>
      <c r="J18" s="21" t="s">
        <v>256</v>
      </c>
      <c r="K18" s="22" t="s">
        <v>254</v>
      </c>
      <c r="L18" s="24">
        <v>6</v>
      </c>
      <c r="M18" s="60"/>
      <c r="N18" s="19"/>
      <c r="O18" s="27"/>
      <c r="P18" s="63"/>
    </row>
    <row r="19" spans="1:16">
      <c r="A19" s="37"/>
      <c r="B19" s="19"/>
      <c r="C19" s="27"/>
      <c r="D19" s="24"/>
      <c r="E19" s="60"/>
      <c r="F19" s="19"/>
      <c r="G19" s="27"/>
      <c r="H19" s="62"/>
      <c r="I19" s="37"/>
      <c r="J19" s="21"/>
      <c r="K19" s="22"/>
      <c r="L19" s="24"/>
      <c r="M19" s="60"/>
      <c r="N19" s="19"/>
      <c r="O19" s="27"/>
      <c r="P19" s="62"/>
    </row>
    <row r="20" spans="1:16">
      <c r="A20" s="36">
        <v>10</v>
      </c>
      <c r="B20" s="19" t="s">
        <v>447</v>
      </c>
      <c r="C20" s="27" t="s">
        <v>281</v>
      </c>
      <c r="D20" s="23">
        <v>6</v>
      </c>
      <c r="E20" s="60"/>
      <c r="F20" s="19"/>
      <c r="G20" s="27"/>
      <c r="H20" s="63"/>
      <c r="I20" s="36">
        <v>0</v>
      </c>
      <c r="J20" s="21" t="s">
        <v>281</v>
      </c>
      <c r="K20" s="22" t="s">
        <v>283</v>
      </c>
      <c r="L20" s="23">
        <v>5.5</v>
      </c>
      <c r="M20" s="60"/>
      <c r="N20" s="19"/>
      <c r="O20" s="27"/>
      <c r="P20" s="63"/>
    </row>
    <row r="21" spans="1:16">
      <c r="A21" s="37">
        <v>6.5</v>
      </c>
      <c r="B21" s="19" t="s">
        <v>46</v>
      </c>
      <c r="C21" s="27" t="s">
        <v>277</v>
      </c>
      <c r="D21" s="23">
        <v>10</v>
      </c>
      <c r="E21" s="61"/>
      <c r="F21" s="19"/>
      <c r="G21" s="27"/>
      <c r="H21" s="62"/>
      <c r="I21" s="37">
        <v>6</v>
      </c>
      <c r="J21" s="21" t="s">
        <v>277</v>
      </c>
      <c r="K21" s="22" t="s">
        <v>46</v>
      </c>
      <c r="L21" s="23">
        <v>0</v>
      </c>
      <c r="M21" s="60"/>
      <c r="N21" s="19"/>
      <c r="O21" s="27"/>
      <c r="P21" s="62"/>
    </row>
    <row r="22" spans="1:16">
      <c r="A22" s="37">
        <v>0</v>
      </c>
      <c r="B22" s="19" t="s">
        <v>442</v>
      </c>
      <c r="C22" s="27" t="s">
        <v>288</v>
      </c>
      <c r="D22" s="23">
        <v>5.5</v>
      </c>
      <c r="E22" s="60"/>
      <c r="F22" s="19"/>
      <c r="G22" s="27"/>
      <c r="H22" s="63"/>
      <c r="I22" s="37">
        <v>7</v>
      </c>
      <c r="J22" s="21" t="s">
        <v>288</v>
      </c>
      <c r="K22" s="22" t="s">
        <v>442</v>
      </c>
      <c r="L22" s="23">
        <v>6.5</v>
      </c>
      <c r="M22" s="60"/>
      <c r="N22" s="19"/>
      <c r="O22" s="27"/>
      <c r="P22" s="63"/>
    </row>
    <row r="23" spans="1:16">
      <c r="A23" s="36">
        <v>5.5</v>
      </c>
      <c r="B23" s="19" t="s">
        <v>445</v>
      </c>
      <c r="C23" s="27" t="s">
        <v>8</v>
      </c>
      <c r="D23" s="23">
        <v>7</v>
      </c>
      <c r="E23" s="60"/>
      <c r="F23" s="19"/>
      <c r="G23" s="27"/>
      <c r="H23" s="24"/>
      <c r="I23" s="36">
        <v>0</v>
      </c>
      <c r="J23" s="21" t="s">
        <v>8</v>
      </c>
      <c r="K23" s="22" t="s">
        <v>447</v>
      </c>
      <c r="L23" s="23">
        <v>6.5</v>
      </c>
      <c r="M23" s="60"/>
      <c r="N23" s="19"/>
      <c r="O23" s="27"/>
      <c r="P23" s="24"/>
    </row>
    <row r="24" spans="1:16">
      <c r="A24" s="36"/>
      <c r="B24" s="19"/>
      <c r="C24" s="27"/>
      <c r="D24" s="24"/>
      <c r="E24" s="61"/>
      <c r="F24" s="19"/>
      <c r="G24" s="27"/>
      <c r="H24" s="63"/>
      <c r="I24" s="36"/>
      <c r="J24" s="21"/>
      <c r="K24" s="22"/>
      <c r="L24" s="24"/>
      <c r="M24" s="60"/>
      <c r="N24" s="19"/>
      <c r="O24" s="27"/>
      <c r="P24" s="63"/>
    </row>
    <row r="25" spans="1:16">
      <c r="A25" s="36">
        <v>5</v>
      </c>
      <c r="B25" s="19" t="s">
        <v>454</v>
      </c>
      <c r="C25" s="27" t="s">
        <v>452</v>
      </c>
      <c r="D25" s="24">
        <v>5.5</v>
      </c>
      <c r="E25" s="61"/>
      <c r="F25" s="19"/>
      <c r="G25" s="27"/>
      <c r="H25" s="63"/>
      <c r="I25" s="36">
        <v>9.5</v>
      </c>
      <c r="J25" s="21" t="s">
        <v>452</v>
      </c>
      <c r="K25" s="22" t="s">
        <v>312</v>
      </c>
      <c r="L25" s="24">
        <v>6</v>
      </c>
      <c r="M25" s="60"/>
      <c r="N25" s="19"/>
      <c r="O25" s="27"/>
      <c r="P25" s="63"/>
    </row>
    <row r="26" spans="1:16">
      <c r="A26" s="37">
        <v>4</v>
      </c>
      <c r="B26" s="19" t="s">
        <v>39</v>
      </c>
      <c r="C26" s="27" t="s">
        <v>299</v>
      </c>
      <c r="D26" s="24">
        <v>6</v>
      </c>
      <c r="E26" s="60"/>
      <c r="F26" s="19"/>
      <c r="G26" s="27"/>
      <c r="H26" s="23"/>
      <c r="I26" s="37">
        <v>10.5</v>
      </c>
      <c r="J26" s="21" t="s">
        <v>299</v>
      </c>
      <c r="K26" s="22" t="s">
        <v>451</v>
      </c>
      <c r="L26" s="24">
        <v>6</v>
      </c>
      <c r="M26" s="60"/>
      <c r="N26" s="19"/>
      <c r="O26" s="27"/>
      <c r="P26" s="23"/>
    </row>
    <row r="27" spans="1:16">
      <c r="A27" s="37">
        <v>5.5</v>
      </c>
      <c r="B27" s="19" t="s">
        <v>50</v>
      </c>
      <c r="C27" s="27" t="s">
        <v>303</v>
      </c>
      <c r="D27" s="23">
        <v>5.5</v>
      </c>
      <c r="E27" s="60"/>
      <c r="F27" s="19"/>
      <c r="G27" s="27"/>
      <c r="H27" s="63"/>
      <c r="I27" s="36">
        <v>5.5</v>
      </c>
      <c r="J27" s="21" t="s">
        <v>303</v>
      </c>
      <c r="K27" s="22" t="s">
        <v>454</v>
      </c>
      <c r="L27" s="23">
        <v>0</v>
      </c>
      <c r="M27" s="60"/>
      <c r="N27" s="19"/>
      <c r="O27" s="27"/>
      <c r="P27" s="63"/>
    </row>
    <row r="28" spans="1:16" ht="15.75" thickBot="1">
      <c r="A28" s="38"/>
      <c r="B28" s="41"/>
      <c r="C28" s="35"/>
      <c r="D28" s="40"/>
      <c r="E28" s="34"/>
      <c r="F28" s="41"/>
      <c r="G28" s="35"/>
      <c r="H28" s="40"/>
      <c r="I28" s="38"/>
      <c r="J28" s="191"/>
      <c r="K28" s="39"/>
      <c r="L28" s="40"/>
      <c r="M28" s="101"/>
      <c r="N28" s="41"/>
      <c r="O28" s="35"/>
      <c r="P28" s="40"/>
    </row>
    <row r="29" spans="1:16">
      <c r="A29" s="50"/>
      <c r="B29" s="57"/>
      <c r="C29" s="45"/>
      <c r="D29" s="52"/>
      <c r="E29" s="43"/>
      <c r="F29" s="57"/>
      <c r="G29" s="45"/>
      <c r="H29" s="120"/>
      <c r="I29" s="50"/>
      <c r="J29" s="44"/>
      <c r="K29" s="51"/>
      <c r="L29" s="52"/>
      <c r="M29" s="100"/>
      <c r="N29" s="19"/>
      <c r="O29" s="27"/>
      <c r="P29" s="63"/>
    </row>
    <row r="30" spans="1:16">
      <c r="A30" s="37"/>
      <c r="B30" s="19" t="s">
        <v>41</v>
      </c>
      <c r="C30" s="27" t="s">
        <v>140</v>
      </c>
      <c r="D30" s="24">
        <v>4.5</v>
      </c>
      <c r="E30" s="60"/>
      <c r="F30" s="19"/>
      <c r="G30" s="27"/>
      <c r="H30" s="121"/>
      <c r="I30" s="37">
        <v>4</v>
      </c>
      <c r="J30" s="21" t="s">
        <v>140</v>
      </c>
      <c r="K30" s="22" t="s">
        <v>27</v>
      </c>
      <c r="L30" s="24">
        <v>5</v>
      </c>
      <c r="M30" s="100"/>
      <c r="N30" s="19"/>
      <c r="O30" s="27"/>
      <c r="P30" s="63"/>
    </row>
    <row r="31" spans="1:16">
      <c r="A31" s="36"/>
      <c r="B31" s="19"/>
      <c r="C31" s="27" t="s">
        <v>144</v>
      </c>
      <c r="D31" s="24"/>
      <c r="E31" s="32"/>
      <c r="F31" s="19"/>
      <c r="G31" s="27"/>
      <c r="H31" s="118"/>
      <c r="I31" s="36"/>
      <c r="J31" s="21" t="s">
        <v>144</v>
      </c>
      <c r="K31" s="22"/>
      <c r="L31" s="24"/>
      <c r="M31" s="100"/>
      <c r="N31" s="19"/>
      <c r="O31" s="27"/>
      <c r="P31" s="23"/>
    </row>
    <row r="32" spans="1:16">
      <c r="A32" s="36"/>
      <c r="B32" s="184"/>
      <c r="C32" s="124"/>
      <c r="D32" s="24"/>
      <c r="E32" s="32"/>
      <c r="F32" s="112"/>
      <c r="G32" s="104"/>
      <c r="H32" s="118"/>
      <c r="I32" s="36"/>
      <c r="J32" s="104"/>
      <c r="K32" s="115"/>
      <c r="L32" s="24"/>
      <c r="M32" s="100"/>
      <c r="N32" s="184"/>
      <c r="O32" s="124"/>
      <c r="P32" s="23"/>
    </row>
    <row r="33" spans="1:16">
      <c r="A33" s="36">
        <v>6.5</v>
      </c>
      <c r="B33" s="19" t="s">
        <v>188</v>
      </c>
      <c r="C33" s="27" t="s">
        <v>488</v>
      </c>
      <c r="D33" s="24"/>
      <c r="E33" s="60"/>
      <c r="F33" s="19"/>
      <c r="G33" s="27"/>
      <c r="H33" s="100"/>
      <c r="I33" s="36">
        <v>0</v>
      </c>
      <c r="J33" s="21" t="s">
        <v>439</v>
      </c>
      <c r="K33" s="22" t="s">
        <v>438</v>
      </c>
      <c r="L33" s="24"/>
      <c r="M33" s="100"/>
      <c r="N33" s="19"/>
      <c r="O33" s="27"/>
      <c r="P33" s="23"/>
    </row>
    <row r="34" spans="1:16">
      <c r="A34" s="36"/>
      <c r="B34" s="19" t="s">
        <v>3</v>
      </c>
      <c r="C34" s="27" t="s">
        <v>439</v>
      </c>
      <c r="D34" s="24"/>
      <c r="E34" s="60"/>
      <c r="F34" s="19"/>
      <c r="G34" s="27"/>
      <c r="H34" s="118"/>
      <c r="I34" s="36">
        <v>0</v>
      </c>
      <c r="J34" s="21" t="s">
        <v>249</v>
      </c>
      <c r="K34" s="22" t="s">
        <v>188</v>
      </c>
      <c r="L34" s="24"/>
      <c r="M34" s="100"/>
      <c r="N34" s="19"/>
      <c r="O34" s="27"/>
      <c r="P34" s="23"/>
    </row>
    <row r="35" spans="1:16">
      <c r="A35" s="36"/>
      <c r="B35" s="19" t="s">
        <v>254</v>
      </c>
      <c r="C35" s="27" t="s">
        <v>258</v>
      </c>
      <c r="D35" s="24"/>
      <c r="E35" s="60"/>
      <c r="F35" s="19"/>
      <c r="G35" s="27"/>
      <c r="H35" s="118"/>
      <c r="I35" s="36">
        <v>0</v>
      </c>
      <c r="J35" s="21" t="s">
        <v>488</v>
      </c>
      <c r="K35" s="22" t="s">
        <v>269</v>
      </c>
      <c r="L35" s="24"/>
      <c r="M35" s="100"/>
      <c r="N35" s="19"/>
      <c r="O35" s="27"/>
      <c r="P35" s="23"/>
    </row>
    <row r="36" spans="1:16">
      <c r="A36" s="36"/>
      <c r="B36" s="19"/>
      <c r="C36" s="27" t="s">
        <v>181</v>
      </c>
      <c r="D36" s="24"/>
      <c r="E36" s="32"/>
      <c r="F36" s="19"/>
      <c r="G36" s="27"/>
      <c r="H36" s="118"/>
      <c r="I36" s="36">
        <v>5.5</v>
      </c>
      <c r="J36" s="21" t="s">
        <v>258</v>
      </c>
      <c r="K36" s="22"/>
      <c r="L36" s="24"/>
      <c r="M36" s="100"/>
      <c r="N36" s="19"/>
      <c r="O36" s="27"/>
      <c r="P36" s="23"/>
    </row>
    <row r="37" spans="1:16">
      <c r="A37" s="36"/>
      <c r="B37" s="113"/>
      <c r="C37" s="114" t="s">
        <v>266</v>
      </c>
      <c r="D37" s="24"/>
      <c r="E37" s="32"/>
      <c r="F37" s="113"/>
      <c r="G37" s="27"/>
      <c r="H37" s="118"/>
      <c r="I37" s="36"/>
      <c r="J37" s="21" t="s">
        <v>266</v>
      </c>
      <c r="K37" s="117"/>
      <c r="L37" s="24"/>
      <c r="M37" s="100"/>
      <c r="N37" s="113"/>
      <c r="O37" s="114"/>
      <c r="P37" s="23"/>
    </row>
    <row r="38" spans="1:16">
      <c r="A38" s="37"/>
      <c r="B38" s="113"/>
      <c r="C38" s="114" t="s">
        <v>261</v>
      </c>
      <c r="D38" s="24"/>
      <c r="E38" s="46"/>
      <c r="F38" s="113"/>
      <c r="G38" s="114"/>
      <c r="H38" s="121"/>
      <c r="I38" s="37"/>
      <c r="J38" s="21" t="s">
        <v>261</v>
      </c>
      <c r="K38" s="117"/>
      <c r="L38" s="24"/>
      <c r="M38" s="100"/>
      <c r="N38" s="113"/>
      <c r="O38" s="114"/>
      <c r="P38" s="63"/>
    </row>
    <row r="39" spans="1:16">
      <c r="A39" s="36"/>
      <c r="B39" s="184"/>
      <c r="C39" s="124"/>
      <c r="D39" s="23"/>
      <c r="E39" s="33"/>
      <c r="F39" s="112"/>
      <c r="G39" s="104"/>
      <c r="H39" s="100"/>
      <c r="I39" s="36"/>
      <c r="J39" s="21"/>
      <c r="K39" s="115"/>
      <c r="L39" s="23"/>
      <c r="M39" s="100"/>
      <c r="N39" s="184"/>
      <c r="O39" s="124"/>
      <c r="P39" s="24"/>
    </row>
    <row r="40" spans="1:16">
      <c r="A40" s="36">
        <v>6</v>
      </c>
      <c r="B40" s="113" t="s">
        <v>487</v>
      </c>
      <c r="C40" s="114" t="s">
        <v>5</v>
      </c>
      <c r="D40" s="24"/>
      <c r="E40" s="60"/>
      <c r="F40" s="113"/>
      <c r="G40" s="27"/>
      <c r="H40" s="100"/>
      <c r="I40" s="36">
        <v>0</v>
      </c>
      <c r="J40" s="21" t="s">
        <v>5</v>
      </c>
      <c r="K40" s="117" t="s">
        <v>487</v>
      </c>
      <c r="L40" s="24">
        <v>5.5</v>
      </c>
      <c r="M40" s="100"/>
      <c r="N40" s="113"/>
      <c r="O40" s="114"/>
      <c r="P40" s="24"/>
    </row>
    <row r="41" spans="1:16">
      <c r="A41" s="36"/>
      <c r="B41" s="113" t="s">
        <v>283</v>
      </c>
      <c r="C41" s="114" t="s">
        <v>292</v>
      </c>
      <c r="D41" s="23"/>
      <c r="E41" s="33"/>
      <c r="F41" s="113"/>
      <c r="G41" s="27"/>
      <c r="H41" s="100"/>
      <c r="I41" s="36">
        <v>0</v>
      </c>
      <c r="J41" s="21" t="s">
        <v>292</v>
      </c>
      <c r="K41" s="117" t="s">
        <v>279</v>
      </c>
      <c r="L41" s="23"/>
      <c r="M41" s="100"/>
      <c r="N41" s="113"/>
      <c r="O41" s="114"/>
      <c r="P41" s="24"/>
    </row>
    <row r="42" spans="1:16">
      <c r="A42" s="36"/>
      <c r="B42" s="113" t="s">
        <v>332</v>
      </c>
      <c r="C42" s="114" t="s">
        <v>401</v>
      </c>
      <c r="D42" s="23"/>
      <c r="E42" s="47"/>
      <c r="F42" s="113"/>
      <c r="G42" s="27"/>
      <c r="H42" s="122"/>
      <c r="I42" s="36">
        <v>0</v>
      </c>
      <c r="J42" s="21" t="s">
        <v>401</v>
      </c>
      <c r="K42" s="117" t="s">
        <v>445</v>
      </c>
      <c r="L42" s="23"/>
      <c r="M42" s="100"/>
      <c r="N42" s="113"/>
      <c r="O42" s="114"/>
      <c r="P42" s="62"/>
    </row>
    <row r="43" spans="1:16">
      <c r="A43" s="36"/>
      <c r="B43" s="19"/>
      <c r="C43" s="27" t="s">
        <v>489</v>
      </c>
      <c r="D43" s="23"/>
      <c r="E43" s="47"/>
      <c r="F43" s="19"/>
      <c r="G43" s="27"/>
      <c r="H43" s="122"/>
      <c r="I43" s="36">
        <v>6</v>
      </c>
      <c r="J43" s="21" t="s">
        <v>489</v>
      </c>
      <c r="K43" s="22"/>
      <c r="L43" s="23"/>
      <c r="M43" s="100"/>
      <c r="N43" s="19"/>
      <c r="O43" s="27"/>
      <c r="P43" s="62"/>
    </row>
    <row r="44" spans="1:16">
      <c r="A44" s="36"/>
      <c r="B44" s="19"/>
      <c r="C44" s="27" t="s">
        <v>446</v>
      </c>
      <c r="D44" s="23"/>
      <c r="E44" s="47"/>
      <c r="F44" s="19"/>
      <c r="G44" s="27"/>
      <c r="H44" s="122"/>
      <c r="I44" s="36">
        <v>5.5</v>
      </c>
      <c r="J44" s="21" t="s">
        <v>446</v>
      </c>
      <c r="K44" s="22"/>
      <c r="L44" s="23"/>
      <c r="M44" s="100"/>
      <c r="N44" s="19"/>
      <c r="O44" s="27"/>
      <c r="P44" s="62"/>
    </row>
    <row r="45" spans="1:16">
      <c r="A45" s="36"/>
      <c r="B45" s="184"/>
      <c r="C45" s="124"/>
      <c r="D45" s="23"/>
      <c r="E45" s="47"/>
      <c r="F45" s="112"/>
      <c r="G45" s="114"/>
      <c r="H45" s="122"/>
      <c r="I45" s="36"/>
      <c r="J45" s="116"/>
      <c r="K45" s="115"/>
      <c r="L45" s="23"/>
      <c r="M45" s="100"/>
      <c r="N45" s="184"/>
      <c r="O45" s="124"/>
      <c r="P45" s="62"/>
    </row>
    <row r="46" spans="1:16">
      <c r="A46" s="36"/>
      <c r="B46" s="184"/>
      <c r="C46" s="104"/>
      <c r="D46" s="23"/>
      <c r="E46" s="47"/>
      <c r="F46" s="112"/>
      <c r="G46" s="104"/>
      <c r="H46" s="122"/>
      <c r="I46" s="36"/>
      <c r="J46" s="21"/>
      <c r="K46" s="193"/>
      <c r="L46" s="23"/>
      <c r="M46" s="100"/>
      <c r="N46" s="113"/>
      <c r="P46" s="63"/>
    </row>
    <row r="47" spans="1:16">
      <c r="A47" s="36"/>
      <c r="B47" s="113" t="s">
        <v>490</v>
      </c>
      <c r="C47" s="27" t="s">
        <v>311</v>
      </c>
      <c r="D47" s="23"/>
      <c r="E47" s="47"/>
      <c r="F47" s="113"/>
      <c r="G47" s="27"/>
      <c r="H47" s="122"/>
      <c r="I47" s="36"/>
      <c r="J47" s="21" t="s">
        <v>456</v>
      </c>
      <c r="K47" s="117" t="s">
        <v>490</v>
      </c>
      <c r="L47" s="23">
        <v>6</v>
      </c>
      <c r="M47" s="100"/>
      <c r="N47" s="19"/>
      <c r="O47" s="114"/>
      <c r="P47" s="62"/>
    </row>
    <row r="48" spans="1:16">
      <c r="A48" s="36"/>
      <c r="B48" s="19" t="s">
        <v>451</v>
      </c>
      <c r="C48" s="27" t="s">
        <v>456</v>
      </c>
      <c r="D48" s="23"/>
      <c r="E48" s="47"/>
      <c r="F48" s="19"/>
      <c r="G48" s="27"/>
      <c r="H48" s="122"/>
      <c r="I48" s="36"/>
      <c r="J48" s="21" t="s">
        <v>311</v>
      </c>
      <c r="K48" s="22" t="s">
        <v>50</v>
      </c>
      <c r="L48" s="23"/>
      <c r="M48" s="100"/>
      <c r="N48" s="19"/>
      <c r="O48" s="27"/>
      <c r="P48" s="62"/>
    </row>
    <row r="49" spans="1:16">
      <c r="A49" s="36"/>
      <c r="B49" s="19" t="s">
        <v>450</v>
      </c>
      <c r="C49" s="27" t="s">
        <v>375</v>
      </c>
      <c r="D49" s="23"/>
      <c r="E49" s="47"/>
      <c r="F49" s="19"/>
      <c r="G49" s="27"/>
      <c r="H49" s="122"/>
      <c r="I49" s="36"/>
      <c r="J49" s="21" t="s">
        <v>375</v>
      </c>
      <c r="K49" s="22" t="s">
        <v>450</v>
      </c>
      <c r="L49" s="23"/>
      <c r="M49" s="100"/>
      <c r="N49" s="19"/>
      <c r="O49" s="27"/>
      <c r="P49" s="62"/>
    </row>
    <row r="50" spans="1:16">
      <c r="A50" s="36"/>
      <c r="B50" s="19"/>
      <c r="C50" s="27" t="s">
        <v>310</v>
      </c>
      <c r="D50" s="23"/>
      <c r="E50" s="47"/>
      <c r="F50" s="19"/>
      <c r="G50" s="27"/>
      <c r="H50" s="122"/>
      <c r="I50" s="36"/>
      <c r="J50" s="21" t="s">
        <v>310</v>
      </c>
      <c r="K50" s="22"/>
      <c r="L50" s="23"/>
      <c r="M50" s="20"/>
      <c r="N50" s="19"/>
      <c r="O50" s="27"/>
      <c r="P50" s="62"/>
    </row>
    <row r="51" spans="1:16" ht="15.75" thickBot="1">
      <c r="A51" s="53"/>
      <c r="B51" s="194"/>
      <c r="C51" s="35"/>
      <c r="D51" s="56"/>
      <c r="E51" s="48"/>
      <c r="F51" s="58"/>
      <c r="G51" s="35"/>
      <c r="H51" s="119"/>
      <c r="I51" s="53"/>
      <c r="J51" s="190"/>
      <c r="K51" s="192"/>
      <c r="L51" s="56"/>
      <c r="M51" s="123"/>
      <c r="N51" s="41"/>
      <c r="O51" s="49"/>
      <c r="P51" s="56"/>
    </row>
    <row r="52" spans="1:16">
      <c r="A52" s="65"/>
      <c r="B52" s="3"/>
      <c r="C52" s="3"/>
      <c r="D52" s="25"/>
      <c r="E52" s="3"/>
      <c r="F52" s="5"/>
      <c r="G52" s="3"/>
      <c r="H52" s="2"/>
      <c r="I52" s="65"/>
      <c r="J52" s="3"/>
      <c r="K52" s="3"/>
      <c r="L52" s="25"/>
      <c r="M52" s="3"/>
      <c r="N52" s="5"/>
      <c r="O52" s="3"/>
      <c r="P52" s="2"/>
    </row>
    <row r="53" spans="1:16" ht="15.75" thickBot="1">
      <c r="A53" s="66">
        <f>SUM(A14:A51)</f>
        <v>67.5</v>
      </c>
      <c r="B53" s="211" t="s">
        <v>26</v>
      </c>
      <c r="C53" s="211"/>
      <c r="D53" s="26">
        <f>SUM(D14:D51)</f>
        <v>67</v>
      </c>
      <c r="E53" s="66">
        <f>SUM(E14:E51)+3</f>
        <v>3</v>
      </c>
      <c r="F53" s="211" t="s">
        <v>26</v>
      </c>
      <c r="G53" s="211"/>
      <c r="H53" s="26">
        <f>SUM(H14:H51)</f>
        <v>0</v>
      </c>
      <c r="I53" s="66">
        <f>SUM(I14:I51)+3</f>
        <v>75</v>
      </c>
      <c r="J53" s="211" t="s">
        <v>26</v>
      </c>
      <c r="K53" s="211"/>
      <c r="L53" s="26">
        <f>SUM(L14:L51)</f>
        <v>69.5</v>
      </c>
      <c r="M53" s="26">
        <f>SUM(M14:M51)+3</f>
        <v>3</v>
      </c>
      <c r="N53" s="211" t="s">
        <v>26</v>
      </c>
      <c r="O53" s="211"/>
      <c r="P53" s="26">
        <f>SUM(P14:P51)</f>
        <v>0</v>
      </c>
    </row>
    <row r="54" spans="1:16" ht="15.75" thickTop="1">
      <c r="A54" s="68">
        <f>(A53-65.5)/6</f>
        <v>0.33333333333333331</v>
      </c>
      <c r="B54" s="15"/>
      <c r="C54" s="15"/>
      <c r="D54" s="16">
        <f>(D53-65.5)/6</f>
        <v>0.25</v>
      </c>
      <c r="E54" s="17">
        <f>(E53-65.5)/6</f>
        <v>-10.416666666666666</v>
      </c>
      <c r="F54" s="18"/>
      <c r="G54" s="15"/>
      <c r="H54" s="16">
        <f>(H53-65.5)/6</f>
        <v>-10.916666666666666</v>
      </c>
      <c r="I54" s="68">
        <f>(I53-65.5)/6</f>
        <v>1.5833333333333333</v>
      </c>
      <c r="J54" s="15"/>
      <c r="K54" s="15"/>
      <c r="L54" s="16">
        <f>(L53-65.5)/6</f>
        <v>0.66666666666666663</v>
      </c>
      <c r="M54" s="17">
        <f>(M53-65.5)/6</f>
        <v>-10.416666666666666</v>
      </c>
      <c r="N54" s="18"/>
      <c r="O54" s="15"/>
      <c r="P54" s="16">
        <f>(P53-65.5)/6</f>
        <v>-10.916666666666666</v>
      </c>
    </row>
    <row r="55" spans="1:16" ht="15.75" thickBot="1">
      <c r="A55" s="69"/>
      <c r="B55" s="3"/>
      <c r="C55" s="3"/>
      <c r="D55" s="2"/>
      <c r="E55" s="3"/>
      <c r="F55" s="5"/>
      <c r="G55" s="3"/>
      <c r="H55" s="2"/>
      <c r="I55" s="69"/>
      <c r="J55" s="3"/>
      <c r="K55" s="3"/>
      <c r="L55" s="2"/>
      <c r="M55" s="3"/>
      <c r="N55" s="5"/>
      <c r="O55" s="3"/>
      <c r="P55" s="2"/>
    </row>
    <row r="56" spans="1:16" ht="20.25" thickBot="1">
      <c r="A56" s="70"/>
      <c r="B56" s="59">
        <f>IF(A54&lt;0,0,ROUNDUP(A54,0))</f>
        <v>1</v>
      </c>
      <c r="C56" s="59">
        <f>IF(D54&lt;0,0,ROUNDUP(D54,0))</f>
        <v>1</v>
      </c>
      <c r="D56" s="4"/>
      <c r="E56" s="6"/>
      <c r="F56" s="59">
        <f>IF(E54&lt;0,0,ROUNDUP(E54,0))</f>
        <v>0</v>
      </c>
      <c r="G56" s="59">
        <f>IF(H54&lt;0,0,ROUNDUP(H54,0))</f>
        <v>0</v>
      </c>
      <c r="H56" s="71"/>
      <c r="I56" s="70"/>
      <c r="J56" s="59">
        <f>IF(I54&lt;0,0,ROUNDUP(I54,0))</f>
        <v>2</v>
      </c>
      <c r="K56" s="59">
        <f>IF(L54&lt;0,0,ROUNDUP(L54,0))</f>
        <v>1</v>
      </c>
      <c r="L56" s="4"/>
      <c r="M56" s="6"/>
      <c r="N56" s="59">
        <f>IF(M54&lt;0,0,ROUNDUP(M54,0))</f>
        <v>0</v>
      </c>
      <c r="O56" s="59">
        <f>IF(P54&lt;0,0,ROUNDUP(P54,0))</f>
        <v>0</v>
      </c>
      <c r="P56" s="71"/>
    </row>
  </sheetData>
  <mergeCells count="16">
    <mergeCell ref="B2:H7"/>
    <mergeCell ref="B53:C53"/>
    <mergeCell ref="A9:H10"/>
    <mergeCell ref="I9:P10"/>
    <mergeCell ref="J2:P7"/>
    <mergeCell ref="I11:J12"/>
    <mergeCell ref="K11:L12"/>
    <mergeCell ref="M11:N12"/>
    <mergeCell ref="O11:P12"/>
    <mergeCell ref="J53:K53"/>
    <mergeCell ref="N53:O53"/>
    <mergeCell ref="A11:B12"/>
    <mergeCell ref="C11:D12"/>
    <mergeCell ref="E11:F12"/>
    <mergeCell ref="G11:H12"/>
    <mergeCell ref="F53:G53"/>
  </mergeCells>
  <printOptions horizontalCentered="1" verticalCentered="1"/>
  <pageMargins left="0.21" right="0.53" top="0.08" bottom="0.74803149606299213" header="0.31496062992125984" footer="0.31496062992125984"/>
  <pageSetup paperSize="9" orientation="portrait" horizontalDpi="4294967295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FFFF00"/>
  </sheetPr>
  <dimension ref="A2:I57"/>
  <sheetViews>
    <sheetView topLeftCell="A27" workbookViewId="0">
      <selection activeCell="A56" sqref="A56"/>
    </sheetView>
  </sheetViews>
  <sheetFormatPr defaultColWidth="20.140625" defaultRowHeight="15"/>
  <cols>
    <col min="1" max="1" width="11.42578125" style="7" customWidth="1"/>
    <col min="2" max="3" width="20.140625" style="1"/>
    <col min="4" max="4" width="11.42578125" style="7" customWidth="1"/>
    <col min="5" max="5" width="11.7109375" customWidth="1"/>
    <col min="6" max="6" width="11.42578125" customWidth="1"/>
    <col min="7" max="8" width="20.140625" customWidth="1"/>
    <col min="9" max="9" width="11.42578125" customWidth="1"/>
    <col min="10" max="12" width="11.7109375" customWidth="1"/>
  </cols>
  <sheetData>
    <row r="2" spans="1:9" ht="15" customHeight="1">
      <c r="A2" s="231" t="s">
        <v>464</v>
      </c>
      <c r="B2" s="231"/>
      <c r="C2" s="231"/>
      <c r="D2" s="231"/>
      <c r="E2" s="231"/>
      <c r="F2" s="231"/>
      <c r="G2" s="231"/>
      <c r="H2" s="231"/>
      <c r="I2" s="231"/>
    </row>
    <row r="3" spans="1:9" ht="15" customHeight="1">
      <c r="A3" s="231"/>
      <c r="B3" s="231"/>
      <c r="C3" s="231"/>
      <c r="D3" s="231"/>
      <c r="E3" s="231"/>
      <c r="F3" s="231"/>
      <c r="G3" s="231"/>
      <c r="H3" s="231"/>
      <c r="I3" s="231"/>
    </row>
    <row r="4" spans="1:9" ht="15" customHeight="1">
      <c r="A4" s="231"/>
      <c r="B4" s="231"/>
      <c r="C4" s="231"/>
      <c r="D4" s="231"/>
      <c r="E4" s="231"/>
      <c r="F4" s="231"/>
      <c r="G4" s="231"/>
      <c r="H4" s="231"/>
      <c r="I4" s="231"/>
    </row>
    <row r="5" spans="1:9" ht="15" customHeight="1">
      <c r="A5" s="231"/>
      <c r="B5" s="231"/>
      <c r="C5" s="231"/>
      <c r="D5" s="231"/>
      <c r="E5" s="231"/>
      <c r="F5" s="231"/>
      <c r="G5" s="231"/>
      <c r="H5" s="231"/>
      <c r="I5" s="231"/>
    </row>
    <row r="6" spans="1:9" ht="15" customHeight="1">
      <c r="A6" s="231"/>
      <c r="B6" s="231"/>
      <c r="C6" s="231"/>
      <c r="D6" s="231"/>
      <c r="E6" s="231"/>
      <c r="F6" s="231"/>
      <c r="G6" s="231"/>
      <c r="H6" s="231"/>
      <c r="I6" s="231"/>
    </row>
    <row r="7" spans="1:9" ht="15" customHeight="1">
      <c r="A7" s="231"/>
      <c r="B7" s="231"/>
      <c r="C7" s="231"/>
      <c r="D7" s="231"/>
      <c r="E7" s="231"/>
      <c r="F7" s="231"/>
      <c r="G7" s="231"/>
      <c r="H7" s="231"/>
      <c r="I7" s="231"/>
    </row>
    <row r="8" spans="1:9" ht="15" customHeight="1">
      <c r="A8" s="231"/>
      <c r="B8" s="231"/>
      <c r="C8" s="231"/>
      <c r="D8" s="231"/>
      <c r="E8" s="231"/>
      <c r="F8" s="231"/>
      <c r="G8" s="231"/>
      <c r="H8" s="231"/>
      <c r="I8" s="231"/>
    </row>
    <row r="9" spans="1:9" ht="15" customHeight="1">
      <c r="A9" s="231"/>
      <c r="B9" s="231"/>
      <c r="C9" s="231"/>
      <c r="D9" s="231"/>
      <c r="E9" s="231"/>
      <c r="F9" s="231"/>
      <c r="G9" s="231"/>
      <c r="H9" s="231"/>
      <c r="I9" s="231"/>
    </row>
    <row r="11" spans="1:9">
      <c r="A11" s="232" t="s">
        <v>322</v>
      </c>
      <c r="B11" s="232"/>
      <c r="C11" s="232"/>
      <c r="D11" s="232"/>
      <c r="F11" s="232" t="s">
        <v>321</v>
      </c>
      <c r="G11" s="232"/>
      <c r="H11" s="232"/>
      <c r="I11" s="232"/>
    </row>
    <row r="12" spans="1:9">
      <c r="A12" s="232"/>
      <c r="B12" s="232"/>
      <c r="C12" s="232"/>
      <c r="D12" s="232"/>
      <c r="F12" s="232"/>
      <c r="G12" s="232"/>
      <c r="H12" s="232"/>
      <c r="I12" s="232"/>
    </row>
    <row r="13" spans="1:9">
      <c r="A13" s="232"/>
      <c r="B13" s="232"/>
      <c r="C13" s="232"/>
      <c r="D13" s="232"/>
      <c r="F13" s="232"/>
      <c r="G13" s="232"/>
      <c r="H13" s="232"/>
      <c r="I13" s="232"/>
    </row>
    <row r="14" spans="1:9">
      <c r="A14" s="232"/>
      <c r="B14" s="232"/>
      <c r="C14" s="232"/>
      <c r="D14" s="232"/>
      <c r="F14" s="232"/>
      <c r="G14" s="232"/>
      <c r="H14" s="232"/>
      <c r="I14" s="232"/>
    </row>
    <row r="17" spans="1:9">
      <c r="A17" s="7" t="s">
        <v>51</v>
      </c>
      <c r="F17" s="7" t="s">
        <v>51</v>
      </c>
    </row>
    <row r="19" spans="1:9">
      <c r="A19" s="8"/>
      <c r="B19" s="9"/>
      <c r="C19" s="9"/>
      <c r="D19" s="8"/>
      <c r="F19" s="8"/>
      <c r="G19" s="9"/>
      <c r="H19" s="9"/>
      <c r="I19" s="8"/>
    </row>
    <row r="20" spans="1:9" ht="15" customHeight="1">
      <c r="A20" s="102" t="s">
        <v>472</v>
      </c>
      <c r="B20" s="10" t="s">
        <v>58</v>
      </c>
      <c r="C20" s="10" t="s">
        <v>57</v>
      </c>
      <c r="D20" s="102" t="s">
        <v>384</v>
      </c>
      <c r="F20" s="102" t="s">
        <v>474</v>
      </c>
      <c r="G20" s="10" t="s">
        <v>62</v>
      </c>
      <c r="H20" s="10" t="s">
        <v>60</v>
      </c>
      <c r="I20" s="102" t="s">
        <v>380</v>
      </c>
    </row>
    <row r="21" spans="1:9" ht="15" customHeight="1">
      <c r="A21" s="102" t="s">
        <v>473</v>
      </c>
      <c r="B21" s="10" t="s">
        <v>373</v>
      </c>
      <c r="C21" s="10" t="s">
        <v>61</v>
      </c>
      <c r="D21" s="102" t="s">
        <v>392</v>
      </c>
      <c r="F21" s="102" t="s">
        <v>475</v>
      </c>
      <c r="G21" s="10" t="s">
        <v>59</v>
      </c>
      <c r="H21" s="99" t="s">
        <v>376</v>
      </c>
      <c r="I21" s="102" t="s">
        <v>382</v>
      </c>
    </row>
    <row r="22" spans="1:9" ht="15" customHeight="1"/>
    <row r="23" spans="1:9" ht="15" customHeight="1"/>
    <row r="26" spans="1:9">
      <c r="A26" s="7" t="s">
        <v>64</v>
      </c>
      <c r="F26" s="7" t="s">
        <v>64</v>
      </c>
    </row>
    <row r="28" spans="1:9">
      <c r="A28" s="8"/>
      <c r="B28" s="9" t="s">
        <v>55</v>
      </c>
      <c r="C28" s="9" t="s">
        <v>56</v>
      </c>
      <c r="D28" s="8"/>
      <c r="F28" s="8"/>
      <c r="G28" s="9"/>
      <c r="H28" s="9"/>
      <c r="I28" s="8"/>
    </row>
    <row r="29" spans="1:9" ht="15" customHeight="1">
      <c r="A29" s="102" t="s">
        <v>476</v>
      </c>
      <c r="B29" s="10" t="s">
        <v>58</v>
      </c>
      <c r="C29" s="10" t="s">
        <v>61</v>
      </c>
      <c r="D29" s="102" t="s">
        <v>384</v>
      </c>
      <c r="F29" s="102" t="s">
        <v>478</v>
      </c>
      <c r="G29" s="10" t="s">
        <v>62</v>
      </c>
      <c r="H29" s="99" t="s">
        <v>376</v>
      </c>
      <c r="I29" s="102" t="s">
        <v>387</v>
      </c>
    </row>
    <row r="30" spans="1:9" ht="15" customHeight="1">
      <c r="A30" s="102" t="s">
        <v>477</v>
      </c>
      <c r="B30" s="10" t="s">
        <v>57</v>
      </c>
      <c r="C30" s="10" t="s">
        <v>373</v>
      </c>
      <c r="D30" s="102" t="s">
        <v>392</v>
      </c>
      <c r="F30" s="102" t="s">
        <v>479</v>
      </c>
      <c r="G30" s="10" t="s">
        <v>59</v>
      </c>
      <c r="H30" s="10" t="s">
        <v>60</v>
      </c>
      <c r="I30" s="102" t="s">
        <v>383</v>
      </c>
    </row>
    <row r="31" spans="1:9" ht="15" customHeight="1"/>
    <row r="32" spans="1:9" ht="15" customHeight="1"/>
    <row r="35" spans="1:9">
      <c r="A35" s="7" t="s">
        <v>68</v>
      </c>
      <c r="F35" s="7" t="s">
        <v>68</v>
      </c>
    </row>
    <row r="37" spans="1:9">
      <c r="A37" s="8"/>
      <c r="B37" s="9"/>
      <c r="C37" s="9"/>
      <c r="D37" s="8"/>
      <c r="F37" s="8"/>
      <c r="G37" s="9"/>
      <c r="H37" s="9"/>
      <c r="I37" s="8"/>
    </row>
    <row r="38" spans="1:9" ht="15" customHeight="1">
      <c r="A38" s="102" t="s">
        <v>480</v>
      </c>
      <c r="B38" s="10" t="s">
        <v>373</v>
      </c>
      <c r="C38" s="10" t="s">
        <v>58</v>
      </c>
      <c r="D38" s="102" t="s">
        <v>385</v>
      </c>
      <c r="F38" s="102" t="s">
        <v>482</v>
      </c>
      <c r="G38" s="10" t="s">
        <v>59</v>
      </c>
      <c r="H38" s="10" t="s">
        <v>62</v>
      </c>
      <c r="I38" s="102" t="s">
        <v>392</v>
      </c>
    </row>
    <row r="39" spans="1:9" ht="15" customHeight="1">
      <c r="A39" s="102" t="s">
        <v>481</v>
      </c>
      <c r="B39" s="10" t="s">
        <v>57</v>
      </c>
      <c r="C39" s="10" t="s">
        <v>61</v>
      </c>
      <c r="D39" s="102" t="s">
        <v>392</v>
      </c>
      <c r="F39" s="102" t="s">
        <v>483</v>
      </c>
      <c r="G39" s="10" t="s">
        <v>60</v>
      </c>
      <c r="H39" s="99" t="s">
        <v>376</v>
      </c>
      <c r="I39" s="102" t="s">
        <v>387</v>
      </c>
    </row>
    <row r="40" spans="1:9" ht="15" customHeight="1"/>
    <row r="41" spans="1:9" ht="15" customHeight="1"/>
    <row r="44" spans="1:9">
      <c r="A44" s="13" t="s">
        <v>484</v>
      </c>
      <c r="B44" s="13"/>
      <c r="F44" s="13" t="s">
        <v>485</v>
      </c>
      <c r="G44" s="13"/>
    </row>
    <row r="46" spans="1:9">
      <c r="A46" s="8"/>
      <c r="B46" s="9"/>
      <c r="C46" s="9"/>
      <c r="D46" s="8"/>
      <c r="F46" s="8"/>
      <c r="G46" s="9"/>
      <c r="H46" s="9"/>
      <c r="I46" s="8"/>
    </row>
    <row r="47" spans="1:9">
      <c r="A47" s="102" t="s">
        <v>496</v>
      </c>
      <c r="B47" s="10" t="s">
        <v>60</v>
      </c>
      <c r="C47" s="10" t="s">
        <v>58</v>
      </c>
      <c r="D47" s="102" t="s">
        <v>387</v>
      </c>
      <c r="F47" s="102" t="s">
        <v>498</v>
      </c>
      <c r="G47" s="10" t="s">
        <v>58</v>
      </c>
      <c r="H47" s="10" t="s">
        <v>60</v>
      </c>
      <c r="I47" s="102" t="s">
        <v>387</v>
      </c>
    </row>
    <row r="48" spans="1:9">
      <c r="A48" s="102" t="s">
        <v>497</v>
      </c>
      <c r="B48" s="10" t="s">
        <v>373</v>
      </c>
      <c r="C48" s="10" t="s">
        <v>62</v>
      </c>
      <c r="D48" s="102" t="s">
        <v>387</v>
      </c>
      <c r="F48" s="102" t="s">
        <v>483</v>
      </c>
      <c r="G48" s="10" t="s">
        <v>62</v>
      </c>
      <c r="H48" s="10" t="s">
        <v>373</v>
      </c>
      <c r="I48" s="102" t="s">
        <v>387</v>
      </c>
    </row>
    <row r="49" spans="1:9" ht="15" customHeight="1"/>
    <row r="50" spans="1:9" ht="15" customHeight="1"/>
    <row r="53" spans="1:9">
      <c r="A53" s="13" t="s">
        <v>493</v>
      </c>
      <c r="B53" s="13"/>
      <c r="F53" s="13" t="s">
        <v>494</v>
      </c>
      <c r="G53" s="13"/>
    </row>
    <row r="55" spans="1:9">
      <c r="A55" s="8"/>
      <c r="B55" s="9"/>
      <c r="C55" s="9"/>
      <c r="D55" s="8"/>
      <c r="F55" s="8"/>
      <c r="G55" s="9"/>
      <c r="H55" s="9"/>
      <c r="I55" s="8"/>
    </row>
    <row r="56" spans="1:9">
      <c r="A56" s="102" t="s">
        <v>495</v>
      </c>
      <c r="B56" s="10" t="s">
        <v>373</v>
      </c>
      <c r="C56" s="10" t="s">
        <v>58</v>
      </c>
      <c r="D56" s="102"/>
      <c r="F56" s="102"/>
      <c r="G56" s="10" t="s">
        <v>58</v>
      </c>
      <c r="H56" s="10" t="s">
        <v>373</v>
      </c>
      <c r="I56" s="102" t="s">
        <v>404</v>
      </c>
    </row>
    <row r="57" spans="1:9">
      <c r="A57" s="102"/>
      <c r="B57" s="10"/>
      <c r="C57" s="10"/>
      <c r="D57" s="102"/>
      <c r="F57" s="102"/>
      <c r="G57" s="10"/>
      <c r="H57" s="10"/>
      <c r="I57" s="102" t="s">
        <v>404</v>
      </c>
    </row>
  </sheetData>
  <mergeCells count="3">
    <mergeCell ref="A2:I9"/>
    <mergeCell ref="A11:D14"/>
    <mergeCell ref="F11:I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>
    <tabColor rgb="FFFFFF00"/>
  </sheetPr>
  <dimension ref="A2:J73"/>
  <sheetViews>
    <sheetView topLeftCell="A40" workbookViewId="0">
      <selection activeCell="E46" sqref="E46"/>
    </sheetView>
  </sheetViews>
  <sheetFormatPr defaultColWidth="20.140625" defaultRowHeight="15"/>
  <cols>
    <col min="1" max="1" width="11.42578125" style="7" customWidth="1"/>
    <col min="2" max="3" width="20.140625" style="1"/>
    <col min="4" max="4" width="11.42578125" style="7" customWidth="1"/>
    <col min="7" max="7" width="11.42578125" style="7" customWidth="1"/>
    <col min="8" max="9" width="20.140625" style="1"/>
    <col min="10" max="10" width="11.42578125" style="7" customWidth="1"/>
  </cols>
  <sheetData>
    <row r="2" spans="1:10" ht="15" customHeight="1">
      <c r="A2" s="231" t="s">
        <v>319</v>
      </c>
      <c r="B2" s="231"/>
      <c r="C2" s="231"/>
      <c r="D2" s="231"/>
      <c r="E2" s="231"/>
      <c r="F2" s="231"/>
      <c r="G2" s="231"/>
      <c r="H2" s="231"/>
      <c r="I2" s="231"/>
      <c r="J2" s="231"/>
    </row>
    <row r="3" spans="1:10" ht="15" customHeight="1">
      <c r="A3" s="231"/>
      <c r="B3" s="231"/>
      <c r="C3" s="231"/>
      <c r="D3" s="231"/>
      <c r="E3" s="231"/>
      <c r="F3" s="231"/>
      <c r="G3" s="231"/>
      <c r="H3" s="231"/>
      <c r="I3" s="231"/>
      <c r="J3" s="231"/>
    </row>
    <row r="4" spans="1:10" ht="15" customHeight="1">
      <c r="A4" s="231"/>
      <c r="B4" s="231"/>
      <c r="C4" s="231"/>
      <c r="D4" s="231"/>
      <c r="E4" s="231"/>
      <c r="F4" s="231"/>
      <c r="G4" s="231"/>
      <c r="H4" s="231"/>
      <c r="I4" s="231"/>
      <c r="J4" s="231"/>
    </row>
    <row r="5" spans="1:10" ht="15" customHeight="1">
      <c r="A5" s="231"/>
      <c r="B5" s="231"/>
      <c r="C5" s="231"/>
      <c r="D5" s="231"/>
      <c r="E5" s="231"/>
      <c r="F5" s="231"/>
      <c r="G5" s="231"/>
      <c r="H5" s="231"/>
      <c r="I5" s="231"/>
      <c r="J5" s="231"/>
    </row>
    <row r="6" spans="1:10" ht="15" customHeight="1">
      <c r="A6" s="231"/>
      <c r="B6" s="231"/>
      <c r="C6" s="231"/>
      <c r="D6" s="231"/>
      <c r="E6" s="231"/>
      <c r="F6" s="231"/>
      <c r="G6" s="231"/>
      <c r="H6" s="231"/>
      <c r="I6" s="231"/>
      <c r="J6" s="231"/>
    </row>
    <row r="7" spans="1:10" ht="15" customHeight="1">
      <c r="A7" s="231"/>
      <c r="B7" s="231"/>
      <c r="C7" s="231"/>
      <c r="D7" s="231"/>
      <c r="E7" s="231"/>
      <c r="F7" s="231"/>
      <c r="G7" s="231"/>
      <c r="H7" s="231"/>
      <c r="I7" s="231"/>
      <c r="J7" s="231"/>
    </row>
    <row r="8" spans="1:10" ht="15" customHeight="1">
      <c r="A8" s="231"/>
      <c r="B8" s="231"/>
      <c r="C8" s="231"/>
      <c r="D8" s="231"/>
      <c r="E8" s="231"/>
      <c r="F8" s="231"/>
      <c r="G8" s="231"/>
      <c r="H8" s="231"/>
      <c r="I8" s="231"/>
      <c r="J8" s="231"/>
    </row>
    <row r="9" spans="1:10" ht="15" customHeight="1">
      <c r="A9" s="231"/>
      <c r="B9" s="231"/>
      <c r="C9" s="231"/>
      <c r="D9" s="231"/>
      <c r="E9" s="231"/>
      <c r="F9" s="231"/>
      <c r="G9" s="231"/>
      <c r="H9" s="231"/>
      <c r="I9" s="231"/>
      <c r="J9" s="231"/>
    </row>
    <row r="13" spans="1:10">
      <c r="A13" s="7" t="s">
        <v>51</v>
      </c>
      <c r="D13" s="7" t="s">
        <v>52</v>
      </c>
      <c r="G13" s="7" t="s">
        <v>53</v>
      </c>
      <c r="J13" s="7" t="s">
        <v>54</v>
      </c>
    </row>
    <row r="15" spans="1:10">
      <c r="A15" s="8">
        <v>41168</v>
      </c>
      <c r="B15" s="9" t="s">
        <v>55</v>
      </c>
      <c r="C15" s="9" t="s">
        <v>56</v>
      </c>
      <c r="D15" s="8">
        <v>41213</v>
      </c>
      <c r="G15" s="8"/>
      <c r="H15" s="9" t="s">
        <v>55</v>
      </c>
      <c r="I15" s="9" t="s">
        <v>56</v>
      </c>
      <c r="J15" s="8"/>
    </row>
    <row r="16" spans="1:10" ht="15" customHeight="1">
      <c r="A16" s="102" t="s">
        <v>379</v>
      </c>
      <c r="B16" s="10" t="s">
        <v>57</v>
      </c>
      <c r="C16" s="10" t="s">
        <v>58</v>
      </c>
      <c r="D16" s="102" t="s">
        <v>388</v>
      </c>
      <c r="G16" s="102" t="s">
        <v>385</v>
      </c>
      <c r="H16" s="11" t="s">
        <v>57</v>
      </c>
      <c r="I16" s="10" t="s">
        <v>58</v>
      </c>
      <c r="J16" s="102" t="s">
        <v>381</v>
      </c>
    </row>
    <row r="17" spans="1:10" ht="15" customHeight="1">
      <c r="A17" s="102" t="s">
        <v>380</v>
      </c>
      <c r="B17" s="10" t="s">
        <v>373</v>
      </c>
      <c r="C17" s="10" t="s">
        <v>59</v>
      </c>
      <c r="D17" s="102" t="s">
        <v>388</v>
      </c>
      <c r="G17" s="102" t="s">
        <v>384</v>
      </c>
      <c r="H17" s="10" t="s">
        <v>373</v>
      </c>
      <c r="I17" s="10" t="s">
        <v>59</v>
      </c>
      <c r="J17" s="102" t="s">
        <v>383</v>
      </c>
    </row>
    <row r="18" spans="1:10" ht="15" customHeight="1">
      <c r="A18" s="102" t="s">
        <v>381</v>
      </c>
      <c r="B18" s="10" t="s">
        <v>60</v>
      </c>
      <c r="C18" s="10" t="s">
        <v>61</v>
      </c>
      <c r="D18" s="102" t="s">
        <v>385</v>
      </c>
      <c r="G18" s="102" t="s">
        <v>392</v>
      </c>
      <c r="H18" s="10" t="s">
        <v>60</v>
      </c>
      <c r="I18" s="10" t="s">
        <v>61</v>
      </c>
      <c r="J18" s="102" t="s">
        <v>459</v>
      </c>
    </row>
    <row r="19" spans="1:10" ht="15" customHeight="1">
      <c r="A19" s="102" t="s">
        <v>382</v>
      </c>
      <c r="B19" s="10" t="s">
        <v>62</v>
      </c>
      <c r="C19" s="99" t="s">
        <v>376</v>
      </c>
      <c r="D19" s="102" t="s">
        <v>392</v>
      </c>
      <c r="G19" s="102" t="s">
        <v>392</v>
      </c>
      <c r="H19" s="10" t="s">
        <v>62</v>
      </c>
      <c r="I19" s="99" t="s">
        <v>376</v>
      </c>
      <c r="J19" s="102" t="s">
        <v>385</v>
      </c>
    </row>
    <row r="22" spans="1:10">
      <c r="A22" s="7" t="s">
        <v>64</v>
      </c>
      <c r="D22" s="7" t="s">
        <v>65</v>
      </c>
      <c r="G22" s="7" t="s">
        <v>66</v>
      </c>
      <c r="J22" s="7" t="s">
        <v>67</v>
      </c>
    </row>
    <row r="24" spans="1:10">
      <c r="A24" s="8">
        <v>41175</v>
      </c>
      <c r="B24" s="9" t="s">
        <v>55</v>
      </c>
      <c r="C24" s="9" t="s">
        <v>56</v>
      </c>
      <c r="D24" s="8">
        <v>41217</v>
      </c>
      <c r="G24" s="8"/>
      <c r="H24" s="9" t="s">
        <v>55</v>
      </c>
      <c r="I24" s="9" t="s">
        <v>56</v>
      </c>
      <c r="J24" s="8"/>
    </row>
    <row r="25" spans="1:10" ht="15" customHeight="1">
      <c r="A25" s="102" t="s">
        <v>382</v>
      </c>
      <c r="B25" s="10" t="s">
        <v>58</v>
      </c>
      <c r="C25" s="10" t="s">
        <v>373</v>
      </c>
      <c r="D25" s="102" t="s">
        <v>393</v>
      </c>
      <c r="G25" s="102" t="s">
        <v>392</v>
      </c>
      <c r="H25" s="10" t="s">
        <v>58</v>
      </c>
      <c r="I25" s="10" t="s">
        <v>373</v>
      </c>
      <c r="J25" s="102" t="s">
        <v>392</v>
      </c>
    </row>
    <row r="26" spans="1:10" ht="15" customHeight="1">
      <c r="A26" s="102" t="s">
        <v>383</v>
      </c>
      <c r="B26" s="10" t="s">
        <v>61</v>
      </c>
      <c r="C26" s="10" t="s">
        <v>57</v>
      </c>
      <c r="D26" s="102" t="s">
        <v>394</v>
      </c>
      <c r="G26" s="102" t="s">
        <v>392</v>
      </c>
      <c r="H26" s="10" t="s">
        <v>61</v>
      </c>
      <c r="I26" s="10" t="s">
        <v>57</v>
      </c>
      <c r="J26" s="102" t="s">
        <v>396</v>
      </c>
    </row>
    <row r="27" spans="1:10" ht="15" customHeight="1">
      <c r="A27" s="102" t="s">
        <v>384</v>
      </c>
      <c r="B27" s="10" t="s">
        <v>59</v>
      </c>
      <c r="C27" s="10" t="s">
        <v>62</v>
      </c>
      <c r="D27" s="102" t="s">
        <v>387</v>
      </c>
      <c r="G27" s="102" t="s">
        <v>392</v>
      </c>
      <c r="H27" s="10" t="s">
        <v>59</v>
      </c>
      <c r="I27" s="10" t="s">
        <v>62</v>
      </c>
      <c r="J27" s="102" t="s">
        <v>381</v>
      </c>
    </row>
    <row r="28" spans="1:10" ht="15" customHeight="1">
      <c r="A28" s="102" t="s">
        <v>383</v>
      </c>
      <c r="B28" s="99" t="s">
        <v>376</v>
      </c>
      <c r="C28" s="10" t="s">
        <v>60</v>
      </c>
      <c r="D28" s="102" t="s">
        <v>392</v>
      </c>
      <c r="G28" s="102" t="s">
        <v>397</v>
      </c>
      <c r="H28" s="99" t="s">
        <v>376</v>
      </c>
      <c r="I28" s="10" t="s">
        <v>60</v>
      </c>
      <c r="J28" s="102" t="s">
        <v>382</v>
      </c>
    </row>
    <row r="31" spans="1:10">
      <c r="A31" s="7" t="s">
        <v>68</v>
      </c>
      <c r="D31" s="7" t="s">
        <v>69</v>
      </c>
      <c r="G31" s="7" t="s">
        <v>70</v>
      </c>
      <c r="J31" s="7" t="s">
        <v>71</v>
      </c>
    </row>
    <row r="33" spans="1:10">
      <c r="A33" s="8">
        <v>41178</v>
      </c>
      <c r="B33" s="9" t="s">
        <v>55</v>
      </c>
      <c r="C33" s="9" t="s">
        <v>56</v>
      </c>
      <c r="D33" s="8">
        <v>41224</v>
      </c>
      <c r="G33" s="8"/>
      <c r="H33" s="9" t="s">
        <v>55</v>
      </c>
      <c r="I33" s="9" t="s">
        <v>56</v>
      </c>
      <c r="J33" s="8"/>
    </row>
    <row r="34" spans="1:10" ht="15" customHeight="1">
      <c r="A34" s="102" t="s">
        <v>380</v>
      </c>
      <c r="B34" s="10" t="s">
        <v>61</v>
      </c>
      <c r="C34" s="10" t="s">
        <v>58</v>
      </c>
      <c r="D34" s="102" t="s">
        <v>395</v>
      </c>
      <c r="G34" s="102" t="s">
        <v>402</v>
      </c>
      <c r="H34" s="10" t="s">
        <v>61</v>
      </c>
      <c r="I34" s="10" t="s">
        <v>58</v>
      </c>
      <c r="J34" s="102" t="s">
        <v>387</v>
      </c>
    </row>
    <row r="35" spans="1:10" ht="15" customHeight="1">
      <c r="A35" s="102" t="s">
        <v>384</v>
      </c>
      <c r="B35" s="10" t="s">
        <v>62</v>
      </c>
      <c r="C35" s="10" t="s">
        <v>373</v>
      </c>
      <c r="D35" s="102" t="s">
        <v>382</v>
      </c>
      <c r="G35" s="102" t="s">
        <v>403</v>
      </c>
      <c r="H35" s="10" t="s">
        <v>62</v>
      </c>
      <c r="I35" s="10" t="s">
        <v>373</v>
      </c>
      <c r="J35" s="102" t="s">
        <v>392</v>
      </c>
    </row>
    <row r="36" spans="1:10" ht="15" customHeight="1">
      <c r="A36" s="102" t="s">
        <v>385</v>
      </c>
      <c r="B36" s="10" t="s">
        <v>57</v>
      </c>
      <c r="C36" s="99" t="s">
        <v>376</v>
      </c>
      <c r="D36" s="102" t="s">
        <v>388</v>
      </c>
      <c r="G36" s="102" t="s">
        <v>392</v>
      </c>
      <c r="H36" s="10" t="s">
        <v>57</v>
      </c>
      <c r="I36" s="99" t="s">
        <v>376</v>
      </c>
      <c r="J36" s="102" t="s">
        <v>382</v>
      </c>
    </row>
    <row r="37" spans="1:10" ht="15" customHeight="1">
      <c r="A37" s="102" t="s">
        <v>385</v>
      </c>
      <c r="B37" s="10" t="s">
        <v>60</v>
      </c>
      <c r="C37" s="10" t="s">
        <v>59</v>
      </c>
      <c r="D37" s="102" t="s">
        <v>381</v>
      </c>
      <c r="G37" s="102" t="s">
        <v>392</v>
      </c>
      <c r="H37" s="10" t="s">
        <v>60</v>
      </c>
      <c r="I37" s="10" t="s">
        <v>59</v>
      </c>
      <c r="J37" s="102" t="s">
        <v>380</v>
      </c>
    </row>
    <row r="40" spans="1:10">
      <c r="A40" s="7" t="s">
        <v>72</v>
      </c>
      <c r="D40" s="7" t="s">
        <v>73</v>
      </c>
      <c r="G40" s="7" t="s">
        <v>74</v>
      </c>
      <c r="J40" s="7" t="s">
        <v>75</v>
      </c>
    </row>
    <row r="42" spans="1:10">
      <c r="A42" s="8">
        <v>41182</v>
      </c>
      <c r="B42" s="9" t="s">
        <v>55</v>
      </c>
      <c r="C42" s="9" t="s">
        <v>56</v>
      </c>
      <c r="D42" s="8">
        <v>41231</v>
      </c>
      <c r="G42" s="8"/>
      <c r="H42" s="9" t="s">
        <v>55</v>
      </c>
      <c r="I42" s="9" t="s">
        <v>56</v>
      </c>
      <c r="J42" s="8"/>
    </row>
    <row r="43" spans="1:10" ht="15" customHeight="1">
      <c r="A43" s="102" t="s">
        <v>386</v>
      </c>
      <c r="B43" s="10" t="s">
        <v>58</v>
      </c>
      <c r="C43" s="10" t="s">
        <v>62</v>
      </c>
      <c r="D43" s="102" t="s">
        <v>381</v>
      </c>
      <c r="G43" s="102" t="s">
        <v>387</v>
      </c>
      <c r="H43" s="10" t="s">
        <v>58</v>
      </c>
      <c r="I43" s="10" t="s">
        <v>62</v>
      </c>
      <c r="J43" s="102" t="s">
        <v>388</v>
      </c>
    </row>
    <row r="44" spans="1:10" ht="15" customHeight="1">
      <c r="A44" s="102" t="s">
        <v>387</v>
      </c>
      <c r="B44" s="99" t="s">
        <v>376</v>
      </c>
      <c r="C44" s="10" t="s">
        <v>61</v>
      </c>
      <c r="D44" s="102" t="s">
        <v>390</v>
      </c>
      <c r="G44" s="102" t="s">
        <v>384</v>
      </c>
      <c r="H44" s="99" t="s">
        <v>376</v>
      </c>
      <c r="I44" s="10" t="s">
        <v>61</v>
      </c>
      <c r="J44" s="102" t="s">
        <v>396</v>
      </c>
    </row>
    <row r="45" spans="1:10" ht="15" customHeight="1">
      <c r="A45" s="102" t="s">
        <v>388</v>
      </c>
      <c r="B45" s="10" t="s">
        <v>373</v>
      </c>
      <c r="C45" s="10" t="s">
        <v>60</v>
      </c>
      <c r="D45" s="102" t="s">
        <v>382</v>
      </c>
      <c r="G45" s="102" t="s">
        <v>383</v>
      </c>
      <c r="H45" s="10" t="s">
        <v>373</v>
      </c>
      <c r="I45" s="10" t="s">
        <v>60</v>
      </c>
      <c r="J45" s="102" t="s">
        <v>385</v>
      </c>
    </row>
    <row r="46" spans="1:10" ht="15" customHeight="1">
      <c r="A46" s="102" t="s">
        <v>383</v>
      </c>
      <c r="B46" s="10" t="s">
        <v>59</v>
      </c>
      <c r="C46" s="10" t="s">
        <v>57</v>
      </c>
      <c r="D46" s="102" t="s">
        <v>394</v>
      </c>
      <c r="G46" s="102" t="s">
        <v>393</v>
      </c>
      <c r="H46" s="10" t="s">
        <v>59</v>
      </c>
      <c r="I46" s="10" t="s">
        <v>57</v>
      </c>
      <c r="J46" s="102" t="s">
        <v>385</v>
      </c>
    </row>
    <row r="47" spans="1:10">
      <c r="G47" s="1" t="s">
        <v>404</v>
      </c>
    </row>
    <row r="49" spans="1:10">
      <c r="A49" s="7" t="s">
        <v>76</v>
      </c>
      <c r="D49" s="7" t="s">
        <v>77</v>
      </c>
      <c r="G49" s="7" t="s">
        <v>78</v>
      </c>
      <c r="J49" s="7" t="s">
        <v>79</v>
      </c>
    </row>
    <row r="51" spans="1:10">
      <c r="A51" s="8">
        <v>41189</v>
      </c>
      <c r="B51" s="9" t="s">
        <v>55</v>
      </c>
      <c r="C51" s="9" t="s">
        <v>56</v>
      </c>
      <c r="D51" s="8">
        <v>41238</v>
      </c>
      <c r="G51" s="8"/>
      <c r="H51" s="9" t="s">
        <v>55</v>
      </c>
      <c r="I51" s="9" t="s">
        <v>56</v>
      </c>
      <c r="J51" s="8"/>
    </row>
    <row r="52" spans="1:10" ht="15" customHeight="1">
      <c r="A52" s="102" t="s">
        <v>386</v>
      </c>
      <c r="B52" s="99" t="s">
        <v>376</v>
      </c>
      <c r="C52" s="10" t="s">
        <v>58</v>
      </c>
      <c r="D52" s="102" t="s">
        <v>385</v>
      </c>
      <c r="G52" s="102" t="s">
        <v>405</v>
      </c>
      <c r="H52" s="99" t="s">
        <v>376</v>
      </c>
      <c r="I52" s="10" t="s">
        <v>58</v>
      </c>
      <c r="J52" s="102" t="s">
        <v>386</v>
      </c>
    </row>
    <row r="53" spans="1:10" ht="15" customHeight="1">
      <c r="A53" s="102" t="s">
        <v>388</v>
      </c>
      <c r="B53" s="10" t="s">
        <v>60</v>
      </c>
      <c r="C53" s="10" t="s">
        <v>62</v>
      </c>
      <c r="D53" s="102" t="s">
        <v>383</v>
      </c>
      <c r="G53" s="102" t="s">
        <v>384</v>
      </c>
      <c r="H53" s="10" t="s">
        <v>60</v>
      </c>
      <c r="I53" s="10" t="s">
        <v>62</v>
      </c>
      <c r="J53" s="102" t="s">
        <v>396</v>
      </c>
    </row>
    <row r="54" spans="1:10" ht="15" customHeight="1">
      <c r="A54" s="102" t="s">
        <v>381</v>
      </c>
      <c r="B54" s="10" t="s">
        <v>61</v>
      </c>
      <c r="C54" s="10" t="s">
        <v>59</v>
      </c>
      <c r="D54" s="102" t="s">
        <v>384</v>
      </c>
      <c r="G54" s="102" t="s">
        <v>387</v>
      </c>
      <c r="H54" s="10" t="s">
        <v>61</v>
      </c>
      <c r="I54" s="10" t="s">
        <v>59</v>
      </c>
      <c r="J54" s="102" t="s">
        <v>385</v>
      </c>
    </row>
    <row r="55" spans="1:10" ht="15" customHeight="1">
      <c r="A55" s="102" t="s">
        <v>380</v>
      </c>
      <c r="B55" s="10" t="s">
        <v>57</v>
      </c>
      <c r="C55" s="10" t="s">
        <v>373</v>
      </c>
      <c r="D55" s="102" t="s">
        <v>396</v>
      </c>
      <c r="G55" s="102" t="s">
        <v>392</v>
      </c>
      <c r="H55" s="10" t="s">
        <v>57</v>
      </c>
      <c r="I55" s="10" t="s">
        <v>373</v>
      </c>
      <c r="J55" s="102" t="s">
        <v>405</v>
      </c>
    </row>
    <row r="58" spans="1:10">
      <c r="A58" s="7" t="s">
        <v>80</v>
      </c>
      <c r="D58" s="7" t="s">
        <v>81</v>
      </c>
      <c r="G58" s="7" t="s">
        <v>82</v>
      </c>
      <c r="J58" s="7" t="s">
        <v>83</v>
      </c>
    </row>
    <row r="60" spans="1:10">
      <c r="A60" s="8">
        <v>41203</v>
      </c>
      <c r="B60" s="9" t="s">
        <v>55</v>
      </c>
      <c r="C60" s="9" t="s">
        <v>56</v>
      </c>
      <c r="D60" s="12">
        <v>41245</v>
      </c>
      <c r="G60" s="8"/>
      <c r="H60" s="9" t="s">
        <v>55</v>
      </c>
      <c r="I60" s="9" t="s">
        <v>56</v>
      </c>
      <c r="J60" s="8"/>
    </row>
    <row r="61" spans="1:10" ht="15" customHeight="1">
      <c r="A61" s="102" t="s">
        <v>387</v>
      </c>
      <c r="B61" s="10" t="s">
        <v>58</v>
      </c>
      <c r="C61" s="10" t="s">
        <v>60</v>
      </c>
      <c r="D61" s="102" t="s">
        <v>397</v>
      </c>
      <c r="G61" s="102" t="s">
        <v>384</v>
      </c>
      <c r="H61" s="10" t="s">
        <v>58</v>
      </c>
      <c r="I61" s="10" t="s">
        <v>60</v>
      </c>
      <c r="J61" s="102" t="s">
        <v>396</v>
      </c>
    </row>
    <row r="62" spans="1:10" ht="15" customHeight="1">
      <c r="A62" s="102" t="s">
        <v>380</v>
      </c>
      <c r="B62" s="10" t="s">
        <v>59</v>
      </c>
      <c r="C62" s="99" t="s">
        <v>376</v>
      </c>
      <c r="D62" s="102" t="s">
        <v>385</v>
      </c>
      <c r="G62" s="102" t="s">
        <v>384</v>
      </c>
      <c r="H62" s="10" t="s">
        <v>59</v>
      </c>
      <c r="I62" s="99" t="s">
        <v>376</v>
      </c>
      <c r="J62" s="102" t="s">
        <v>388</v>
      </c>
    </row>
    <row r="63" spans="1:10" ht="15" customHeight="1">
      <c r="A63" s="102" t="s">
        <v>383</v>
      </c>
      <c r="B63" s="10" t="s">
        <v>62</v>
      </c>
      <c r="C63" s="10" t="s">
        <v>57</v>
      </c>
      <c r="D63" s="102" t="s">
        <v>388</v>
      </c>
      <c r="G63" s="102" t="s">
        <v>397</v>
      </c>
      <c r="H63" s="10" t="s">
        <v>62</v>
      </c>
      <c r="I63" s="10" t="s">
        <v>57</v>
      </c>
      <c r="J63" s="102" t="s">
        <v>380</v>
      </c>
    </row>
    <row r="64" spans="1:10" ht="15" customHeight="1">
      <c r="A64" s="102" t="s">
        <v>389</v>
      </c>
      <c r="B64" s="10" t="s">
        <v>373</v>
      </c>
      <c r="C64" s="10" t="s">
        <v>61</v>
      </c>
      <c r="D64" s="102" t="s">
        <v>394</v>
      </c>
      <c r="G64" s="102" t="s">
        <v>392</v>
      </c>
      <c r="H64" s="10" t="s">
        <v>373</v>
      </c>
      <c r="I64" s="10" t="s">
        <v>61</v>
      </c>
      <c r="J64" s="102" t="s">
        <v>385</v>
      </c>
    </row>
    <row r="67" spans="1:10">
      <c r="A67" s="7" t="s">
        <v>84</v>
      </c>
      <c r="D67" s="7" t="s">
        <v>85</v>
      </c>
      <c r="G67" s="7" t="s">
        <v>86</v>
      </c>
      <c r="J67" s="7" t="s">
        <v>87</v>
      </c>
    </row>
    <row r="69" spans="1:10">
      <c r="A69" s="8">
        <v>41210</v>
      </c>
      <c r="B69" s="9" t="s">
        <v>55</v>
      </c>
      <c r="C69" s="9" t="s">
        <v>56</v>
      </c>
      <c r="D69" s="8">
        <v>41252</v>
      </c>
      <c r="G69" s="8"/>
      <c r="H69" s="9" t="s">
        <v>55</v>
      </c>
      <c r="I69" s="9" t="s">
        <v>56</v>
      </c>
      <c r="J69" s="8"/>
    </row>
    <row r="70" spans="1:10" ht="15" customHeight="1">
      <c r="A70" s="102" t="s">
        <v>390</v>
      </c>
      <c r="B70" s="10" t="s">
        <v>59</v>
      </c>
      <c r="C70" s="10" t="s">
        <v>58</v>
      </c>
      <c r="D70" s="102" t="s">
        <v>393</v>
      </c>
      <c r="G70" s="102" t="s">
        <v>381</v>
      </c>
      <c r="H70" s="10" t="s">
        <v>59</v>
      </c>
      <c r="I70" s="10" t="s">
        <v>58</v>
      </c>
      <c r="J70" s="102" t="s">
        <v>382</v>
      </c>
    </row>
    <row r="71" spans="1:10" ht="15" customHeight="1">
      <c r="A71" s="102" t="s">
        <v>387</v>
      </c>
      <c r="B71" s="10" t="s">
        <v>57</v>
      </c>
      <c r="C71" s="10" t="s">
        <v>60</v>
      </c>
      <c r="D71" s="102" t="s">
        <v>381</v>
      </c>
      <c r="G71" s="102" t="s">
        <v>384</v>
      </c>
      <c r="H71" s="10" t="s">
        <v>57</v>
      </c>
      <c r="I71" s="10" t="s">
        <v>60</v>
      </c>
      <c r="J71" s="102" t="s">
        <v>387</v>
      </c>
    </row>
    <row r="72" spans="1:10" ht="15" customHeight="1">
      <c r="A72" s="102" t="s">
        <v>383</v>
      </c>
      <c r="B72" s="99" t="s">
        <v>376</v>
      </c>
      <c r="C72" s="10" t="s">
        <v>373</v>
      </c>
      <c r="D72" s="102" t="s">
        <v>398</v>
      </c>
      <c r="G72" s="102" t="s">
        <v>383</v>
      </c>
      <c r="H72" s="99" t="s">
        <v>376</v>
      </c>
      <c r="I72" s="10" t="s">
        <v>373</v>
      </c>
      <c r="J72" s="102" t="s">
        <v>387</v>
      </c>
    </row>
    <row r="73" spans="1:10" ht="15" customHeight="1">
      <c r="A73" s="102" t="s">
        <v>380</v>
      </c>
      <c r="B73" s="10" t="s">
        <v>61</v>
      </c>
      <c r="C73" s="10" t="s">
        <v>62</v>
      </c>
      <c r="D73" s="102" t="s">
        <v>384</v>
      </c>
      <c r="G73" s="102" t="s">
        <v>383</v>
      </c>
      <c r="H73" s="10" t="s">
        <v>61</v>
      </c>
      <c r="I73" s="10" t="s">
        <v>62</v>
      </c>
      <c r="J73" s="102" t="s">
        <v>385</v>
      </c>
    </row>
  </sheetData>
  <mergeCells count="1">
    <mergeCell ref="A2:J9"/>
  </mergeCells>
  <pageMargins left="0.7" right="0.7" top="0.75" bottom="0.75" header="0.3" footer="0.3"/>
  <pageSetup paperSize="9" orientation="portrait" horizontalDpi="4294967293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FFFF00"/>
  </sheetPr>
  <dimension ref="A1:Q40"/>
  <sheetViews>
    <sheetView topLeftCell="A9" workbookViewId="0">
      <selection activeCell="A41" sqref="A41"/>
    </sheetView>
  </sheetViews>
  <sheetFormatPr defaultRowHeight="15"/>
  <cols>
    <col min="1" max="1" width="18.5703125" customWidth="1"/>
    <col min="3" max="8" width="6.28515625" customWidth="1"/>
    <col min="9" max="9" width="12.7109375" customWidth="1"/>
    <col min="10" max="12" width="5.85546875" customWidth="1"/>
    <col min="13" max="13" width="8" customWidth="1"/>
    <col min="14" max="14" width="11" customWidth="1"/>
  </cols>
  <sheetData>
    <row r="1" spans="1:16">
      <c r="C1" s="256" t="s">
        <v>465</v>
      </c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13"/>
    </row>
    <row r="2" spans="1:16">
      <c r="C2" s="256"/>
      <c r="D2" s="256"/>
      <c r="E2" s="256"/>
      <c r="F2" s="256"/>
      <c r="G2" s="256"/>
      <c r="H2" s="256"/>
      <c r="I2" s="256"/>
      <c r="J2" s="256"/>
      <c r="K2" s="256"/>
      <c r="L2" s="256"/>
      <c r="M2" s="256"/>
      <c r="N2" s="256"/>
      <c r="O2" s="13"/>
    </row>
    <row r="3" spans="1:16">
      <c r="C3" s="256"/>
      <c r="D3" s="256"/>
      <c r="E3" s="256"/>
      <c r="F3" s="256"/>
      <c r="G3" s="256"/>
      <c r="H3" s="256"/>
      <c r="I3" s="256"/>
      <c r="J3" s="256"/>
      <c r="K3" s="256"/>
      <c r="L3" s="256"/>
      <c r="M3" s="256"/>
      <c r="N3" s="256"/>
      <c r="O3" s="13"/>
    </row>
    <row r="4" spans="1:16">
      <c r="C4" s="256"/>
      <c r="D4" s="256"/>
      <c r="E4" s="256"/>
      <c r="F4" s="256"/>
      <c r="G4" s="256"/>
      <c r="H4" s="256"/>
      <c r="I4" s="256"/>
      <c r="J4" s="256"/>
      <c r="K4" s="256"/>
      <c r="L4" s="256"/>
      <c r="M4" s="256"/>
      <c r="N4" s="256"/>
      <c r="O4" s="13"/>
    </row>
    <row r="5" spans="1:16">
      <c r="C5" s="256"/>
      <c r="D5" s="256"/>
      <c r="E5" s="256"/>
      <c r="F5" s="256"/>
      <c r="G5" s="256"/>
      <c r="H5" s="256"/>
      <c r="I5" s="256"/>
      <c r="J5" s="256"/>
      <c r="K5" s="256"/>
      <c r="L5" s="256"/>
      <c r="M5" s="256"/>
      <c r="N5" s="256"/>
      <c r="O5" s="13"/>
    </row>
    <row r="6" spans="1:16">
      <c r="C6" s="256"/>
      <c r="D6" s="256"/>
      <c r="E6" s="256"/>
      <c r="F6" s="256"/>
      <c r="G6" s="256"/>
      <c r="H6" s="256"/>
      <c r="I6" s="256"/>
      <c r="J6" s="256"/>
      <c r="K6" s="256"/>
      <c r="L6" s="256"/>
      <c r="M6" s="256"/>
      <c r="N6" s="256"/>
      <c r="O6" s="13"/>
    </row>
    <row r="7" spans="1:16">
      <c r="C7" s="256"/>
      <c r="D7" s="256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13"/>
    </row>
    <row r="8" spans="1:16">
      <c r="C8" s="256"/>
      <c r="D8" s="256"/>
      <c r="E8" s="256"/>
      <c r="F8" s="256"/>
      <c r="G8" s="256"/>
      <c r="H8" s="256"/>
      <c r="I8" s="256"/>
      <c r="J8" s="256"/>
      <c r="K8" s="256"/>
      <c r="L8" s="256"/>
      <c r="M8" s="256"/>
      <c r="N8" s="256"/>
      <c r="O8" s="13"/>
    </row>
    <row r="9" spans="1:16">
      <c r="C9" s="256"/>
      <c r="D9" s="256"/>
      <c r="E9" s="256"/>
      <c r="F9" s="256"/>
      <c r="G9" s="256"/>
      <c r="H9" s="256"/>
      <c r="I9" s="256"/>
      <c r="J9" s="256"/>
      <c r="K9" s="256"/>
      <c r="L9" s="256"/>
      <c r="M9" s="256"/>
      <c r="N9" s="256"/>
      <c r="O9" s="13"/>
    </row>
    <row r="10" spans="1:16" ht="15.75" thickBot="1">
      <c r="O10" s="13"/>
    </row>
    <row r="11" spans="1:16" ht="15" customHeight="1">
      <c r="B11" s="235" t="s">
        <v>89</v>
      </c>
      <c r="C11" s="238" t="s">
        <v>90</v>
      </c>
      <c r="D11" s="241" t="s">
        <v>91</v>
      </c>
      <c r="E11" s="244" t="s">
        <v>92</v>
      </c>
      <c r="F11" s="241" t="s">
        <v>93</v>
      </c>
      <c r="G11" s="250" t="s">
        <v>94</v>
      </c>
      <c r="H11" s="257" t="s">
        <v>95</v>
      </c>
      <c r="I11" s="253" t="s">
        <v>129</v>
      </c>
      <c r="J11" s="247" t="s">
        <v>468</v>
      </c>
      <c r="K11" s="247" t="s">
        <v>469</v>
      </c>
      <c r="L11" s="247" t="s">
        <v>470</v>
      </c>
      <c r="M11" s="250" t="s">
        <v>471</v>
      </c>
      <c r="N11" s="253" t="s">
        <v>96</v>
      </c>
      <c r="O11" s="13"/>
    </row>
    <row r="12" spans="1:16" ht="15.75" thickBot="1">
      <c r="B12" s="236"/>
      <c r="C12" s="239"/>
      <c r="D12" s="242"/>
      <c r="E12" s="245"/>
      <c r="F12" s="242"/>
      <c r="G12" s="251"/>
      <c r="H12" s="258"/>
      <c r="I12" s="254"/>
      <c r="J12" s="248"/>
      <c r="K12" s="248"/>
      <c r="L12" s="248"/>
      <c r="M12" s="251"/>
      <c r="N12" s="254"/>
      <c r="O12" s="13"/>
    </row>
    <row r="13" spans="1:16" ht="13.5" customHeight="1">
      <c r="A13" s="233" t="s">
        <v>88</v>
      </c>
      <c r="B13" s="236"/>
      <c r="C13" s="239"/>
      <c r="D13" s="242"/>
      <c r="E13" s="245"/>
      <c r="F13" s="242"/>
      <c r="G13" s="251"/>
      <c r="H13" s="258"/>
      <c r="I13" s="254"/>
      <c r="J13" s="248"/>
      <c r="K13" s="248"/>
      <c r="L13" s="248"/>
      <c r="M13" s="251"/>
      <c r="N13" s="254"/>
      <c r="O13" s="13"/>
    </row>
    <row r="14" spans="1:16" ht="13.5" customHeight="1" thickBot="1">
      <c r="A14" s="234"/>
      <c r="B14" s="237"/>
      <c r="C14" s="240"/>
      <c r="D14" s="243"/>
      <c r="E14" s="246"/>
      <c r="F14" s="243"/>
      <c r="G14" s="252"/>
      <c r="H14" s="259"/>
      <c r="I14" s="255"/>
      <c r="J14" s="249"/>
      <c r="K14" s="249"/>
      <c r="L14" s="249"/>
      <c r="M14" s="252"/>
      <c r="N14" s="255"/>
      <c r="O14" s="13"/>
    </row>
    <row r="15" spans="1:16" s="104" customFormat="1">
      <c r="A15" s="178" t="s">
        <v>58</v>
      </c>
      <c r="B15" s="179">
        <f>MAX((3*D15)+(1*E15)+(0*F15)-(3*ABS(N15)), 0)</f>
        <v>9</v>
      </c>
      <c r="C15" s="179">
        <f>D15+E15+F15</f>
        <v>3</v>
      </c>
      <c r="D15" s="179">
        <v>3</v>
      </c>
      <c r="E15" s="179">
        <v>0</v>
      </c>
      <c r="F15" s="179">
        <v>0</v>
      </c>
      <c r="G15" s="179">
        <v>5</v>
      </c>
      <c r="H15" s="179">
        <v>1</v>
      </c>
      <c r="I15" s="179">
        <f>G15-H15</f>
        <v>4</v>
      </c>
      <c r="J15" s="181">
        <v>76.5</v>
      </c>
      <c r="K15" s="179">
        <v>71.5</v>
      </c>
      <c r="L15" s="179">
        <v>77.5</v>
      </c>
      <c r="M15" s="182">
        <f>SUM(J15:L15)</f>
        <v>225.5</v>
      </c>
      <c r="N15" s="179">
        <v>0</v>
      </c>
      <c r="O15" s="103"/>
    </row>
    <row r="16" spans="1:16">
      <c r="A16" s="185" t="s">
        <v>399</v>
      </c>
      <c r="B16" s="186">
        <f>MAX((3*D16)+(1*E16)+(0*F16)-(3*ABS(N16)), 0)</f>
        <v>2</v>
      </c>
      <c r="C16" s="186">
        <f>D16+E16+F16</f>
        <v>3</v>
      </c>
      <c r="D16" s="186">
        <v>0</v>
      </c>
      <c r="E16" s="186">
        <v>2</v>
      </c>
      <c r="F16" s="186">
        <v>1</v>
      </c>
      <c r="G16" s="186">
        <v>3</v>
      </c>
      <c r="H16" s="186">
        <v>4</v>
      </c>
      <c r="I16" s="186">
        <f>G16-H16</f>
        <v>-1</v>
      </c>
      <c r="J16" s="186">
        <v>68</v>
      </c>
      <c r="K16" s="186">
        <v>70.5</v>
      </c>
      <c r="L16" s="186">
        <v>66</v>
      </c>
      <c r="M16" s="187">
        <f t="shared" ref="M16:M18" si="0">SUM(J16:L16)</f>
        <v>204.5</v>
      </c>
      <c r="N16" s="186">
        <v>0</v>
      </c>
      <c r="O16" s="103"/>
      <c r="P16" s="104"/>
    </row>
    <row r="17" spans="1:15">
      <c r="A17" s="173" t="s">
        <v>57</v>
      </c>
      <c r="B17" s="169">
        <f t="shared" ref="B17" si="1">MAX((3*D17)+(1*E17)+(0*F17)-(3*ABS(N17)), 0)</f>
        <v>2</v>
      </c>
      <c r="C17" s="165">
        <f t="shared" ref="C17" si="2">D17+E17+F17</f>
        <v>3</v>
      </c>
      <c r="D17" s="162">
        <v>0</v>
      </c>
      <c r="E17" s="162">
        <v>2</v>
      </c>
      <c r="F17" s="162">
        <v>1</v>
      </c>
      <c r="G17" s="162">
        <v>2</v>
      </c>
      <c r="H17" s="162">
        <v>4</v>
      </c>
      <c r="I17" s="165">
        <f t="shared" ref="I17" si="3">G17-H17</f>
        <v>-2</v>
      </c>
      <c r="J17" s="165">
        <v>65.5</v>
      </c>
      <c r="K17" s="165">
        <v>69.5</v>
      </c>
      <c r="L17" s="165">
        <v>67.5</v>
      </c>
      <c r="M17" s="176">
        <f>SUM(J17:L17)</f>
        <v>202.5</v>
      </c>
      <c r="N17" s="162">
        <v>0</v>
      </c>
    </row>
    <row r="18" spans="1:15" ht="14.25" customHeight="1" thickBot="1">
      <c r="A18" s="174" t="s">
        <v>61</v>
      </c>
      <c r="B18" s="171">
        <f>MAX((3*D18)+(1*E18)+(0*F18)-(3*ABS(N18)), 0)</f>
        <v>2</v>
      </c>
      <c r="C18" s="167">
        <f>D18+E18+F18</f>
        <v>3</v>
      </c>
      <c r="D18" s="164">
        <v>0</v>
      </c>
      <c r="E18" s="164">
        <v>2</v>
      </c>
      <c r="F18" s="164">
        <v>1</v>
      </c>
      <c r="G18" s="164">
        <v>2</v>
      </c>
      <c r="H18" s="164">
        <v>3</v>
      </c>
      <c r="I18" s="167">
        <f>G18-H18</f>
        <v>-1</v>
      </c>
      <c r="J18" s="167">
        <v>66.5</v>
      </c>
      <c r="K18" s="167">
        <v>64.5</v>
      </c>
      <c r="L18" s="167">
        <v>69.5</v>
      </c>
      <c r="M18" s="177">
        <f t="shared" si="0"/>
        <v>200.5</v>
      </c>
      <c r="N18" s="164">
        <v>0</v>
      </c>
      <c r="O18" s="103"/>
    </row>
    <row r="20" spans="1:15">
      <c r="C20" s="256" t="s">
        <v>467</v>
      </c>
      <c r="D20" s="256"/>
      <c r="E20" s="256"/>
      <c r="F20" s="256"/>
      <c r="G20" s="256"/>
      <c r="H20" s="256"/>
      <c r="I20" s="256"/>
      <c r="J20" s="256"/>
      <c r="K20" s="256"/>
      <c r="L20" s="256"/>
      <c r="M20" s="256"/>
      <c r="N20" s="256"/>
    </row>
    <row r="21" spans="1:15" ht="15" customHeight="1">
      <c r="A21" s="104"/>
      <c r="B21" s="104"/>
      <c r="C21" s="256"/>
      <c r="D21" s="256"/>
      <c r="E21" s="256"/>
      <c r="F21" s="256"/>
      <c r="G21" s="256"/>
      <c r="H21" s="256"/>
      <c r="I21" s="256"/>
      <c r="J21" s="256"/>
      <c r="K21" s="256"/>
      <c r="L21" s="256"/>
      <c r="M21" s="256"/>
      <c r="N21" s="256"/>
    </row>
    <row r="22" spans="1:15" ht="15" customHeight="1">
      <c r="C22" s="256"/>
      <c r="D22" s="256"/>
      <c r="E22" s="256"/>
      <c r="F22" s="256"/>
      <c r="G22" s="256"/>
      <c r="H22" s="256"/>
      <c r="I22" s="256"/>
      <c r="J22" s="256"/>
      <c r="K22" s="256"/>
      <c r="L22" s="256"/>
      <c r="M22" s="256"/>
      <c r="N22" s="256"/>
    </row>
    <row r="23" spans="1:15" ht="15" customHeight="1">
      <c r="C23" s="256"/>
      <c r="D23" s="256"/>
      <c r="E23" s="256"/>
      <c r="F23" s="256"/>
      <c r="G23" s="256"/>
      <c r="H23" s="256"/>
      <c r="I23" s="256"/>
      <c r="J23" s="256"/>
      <c r="K23" s="256"/>
      <c r="L23" s="256"/>
      <c r="M23" s="256"/>
      <c r="N23" s="256"/>
    </row>
    <row r="24" spans="1:15" ht="15" customHeight="1">
      <c r="C24" s="25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256"/>
      <c r="O24" s="13"/>
    </row>
    <row r="25" spans="1:15" ht="15" customHeight="1">
      <c r="C25" s="256"/>
      <c r="D25" s="256"/>
      <c r="E25" s="256"/>
      <c r="F25" s="256"/>
      <c r="G25" s="256"/>
      <c r="H25" s="256"/>
      <c r="I25" s="256"/>
      <c r="J25" s="256"/>
      <c r="K25" s="256"/>
      <c r="L25" s="256"/>
      <c r="M25" s="256"/>
      <c r="N25" s="256"/>
    </row>
    <row r="26" spans="1:15" ht="15" customHeight="1">
      <c r="C26" s="256"/>
      <c r="D26" s="256"/>
      <c r="E26" s="256"/>
      <c r="F26" s="256"/>
      <c r="G26" s="256"/>
      <c r="H26" s="256"/>
      <c r="I26" s="256"/>
      <c r="J26" s="256"/>
      <c r="K26" s="256"/>
      <c r="L26" s="256"/>
      <c r="M26" s="256"/>
      <c r="N26" s="256"/>
    </row>
    <row r="27" spans="1:15" ht="15" customHeight="1">
      <c r="C27" s="256"/>
      <c r="D27" s="256"/>
      <c r="E27" s="256"/>
      <c r="F27" s="256"/>
      <c r="G27" s="256"/>
      <c r="H27" s="256"/>
      <c r="I27" s="256"/>
      <c r="J27" s="256"/>
      <c r="K27" s="256"/>
      <c r="L27" s="256"/>
      <c r="M27" s="256"/>
      <c r="N27" s="256"/>
    </row>
    <row r="28" spans="1:15" ht="15.75" customHeight="1" thickBot="1"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56"/>
    </row>
    <row r="29" spans="1:15" ht="15.75" customHeight="1">
      <c r="B29" s="235" t="s">
        <v>89</v>
      </c>
      <c r="C29" s="238" t="s">
        <v>90</v>
      </c>
      <c r="D29" s="241" t="s">
        <v>91</v>
      </c>
      <c r="E29" s="241" t="s">
        <v>92</v>
      </c>
      <c r="F29" s="241" t="s">
        <v>93</v>
      </c>
      <c r="G29" s="250" t="s">
        <v>94</v>
      </c>
      <c r="H29" s="257" t="s">
        <v>95</v>
      </c>
      <c r="I29" s="253" t="s">
        <v>129</v>
      </c>
      <c r="J29" s="260" t="s">
        <v>468</v>
      </c>
      <c r="K29" s="247" t="s">
        <v>469</v>
      </c>
      <c r="L29" s="247" t="s">
        <v>470</v>
      </c>
      <c r="M29" s="250" t="s">
        <v>471</v>
      </c>
      <c r="N29" s="253" t="s">
        <v>96</v>
      </c>
    </row>
    <row r="30" spans="1:15" ht="15.75" customHeight="1" thickBot="1">
      <c r="B30" s="236"/>
      <c r="C30" s="239"/>
      <c r="D30" s="242"/>
      <c r="E30" s="242"/>
      <c r="F30" s="242"/>
      <c r="G30" s="251"/>
      <c r="H30" s="258"/>
      <c r="I30" s="254"/>
      <c r="J30" s="261"/>
      <c r="K30" s="248"/>
      <c r="L30" s="248"/>
      <c r="M30" s="251"/>
      <c r="N30" s="254"/>
    </row>
    <row r="31" spans="1:15" ht="15" customHeight="1">
      <c r="A31" s="233" t="s">
        <v>88</v>
      </c>
      <c r="B31" s="236"/>
      <c r="C31" s="239"/>
      <c r="D31" s="242"/>
      <c r="E31" s="242"/>
      <c r="F31" s="242"/>
      <c r="G31" s="251"/>
      <c r="H31" s="258"/>
      <c r="I31" s="254"/>
      <c r="J31" s="261"/>
      <c r="K31" s="248"/>
      <c r="L31" s="248"/>
      <c r="M31" s="251"/>
      <c r="N31" s="254"/>
    </row>
    <row r="32" spans="1:15" ht="15" customHeight="1" thickBot="1">
      <c r="A32" s="234"/>
      <c r="B32" s="237"/>
      <c r="C32" s="240"/>
      <c r="D32" s="243"/>
      <c r="E32" s="243"/>
      <c r="F32" s="243"/>
      <c r="G32" s="252"/>
      <c r="H32" s="259"/>
      <c r="I32" s="255"/>
      <c r="J32" s="262"/>
      <c r="K32" s="249"/>
      <c r="L32" s="249"/>
      <c r="M32" s="252"/>
      <c r="N32" s="255"/>
    </row>
    <row r="33" spans="1:17">
      <c r="A33" s="178" t="s">
        <v>62</v>
      </c>
      <c r="B33" s="179">
        <f>MAX((3*D33)+(1*E33)+(0*F33)-(3*ABS(N33)), 0)</f>
        <v>7</v>
      </c>
      <c r="C33" s="179">
        <f>D33+E33+F33</f>
        <v>3</v>
      </c>
      <c r="D33" s="179">
        <v>2</v>
      </c>
      <c r="E33" s="179">
        <v>1</v>
      </c>
      <c r="F33" s="179">
        <v>0</v>
      </c>
      <c r="G33" s="180">
        <v>4</v>
      </c>
      <c r="H33" s="179">
        <v>2</v>
      </c>
      <c r="I33" s="179">
        <f>G33-H33</f>
        <v>2</v>
      </c>
      <c r="J33" s="179">
        <v>66.5</v>
      </c>
      <c r="K33" s="179">
        <v>77.5</v>
      </c>
      <c r="L33" s="179">
        <v>67.5</v>
      </c>
      <c r="M33" s="179">
        <f>SUM(J33:L33)</f>
        <v>211.5</v>
      </c>
      <c r="N33" s="179">
        <v>0</v>
      </c>
      <c r="O33" s="104"/>
      <c r="P33" s="104"/>
      <c r="Q33" s="104"/>
    </row>
    <row r="34" spans="1:17" s="104" customFormat="1">
      <c r="A34" s="185" t="s">
        <v>60</v>
      </c>
      <c r="B34" s="186">
        <f>MAX((3*D34)+(1*E34)+(0*F34)-(3*ABS(N34)), 0)</f>
        <v>6</v>
      </c>
      <c r="C34" s="186">
        <f>D34+E34+F34</f>
        <v>3</v>
      </c>
      <c r="D34" s="186">
        <v>2</v>
      </c>
      <c r="E34" s="186">
        <v>0</v>
      </c>
      <c r="F34" s="186">
        <v>1</v>
      </c>
      <c r="G34" s="186">
        <v>3</v>
      </c>
      <c r="H34" s="186">
        <v>2</v>
      </c>
      <c r="I34" s="186">
        <f>G34-H34</f>
        <v>1</v>
      </c>
      <c r="J34" s="186">
        <v>65.5</v>
      </c>
      <c r="K34" s="186">
        <v>70</v>
      </c>
      <c r="L34" s="186">
        <v>73</v>
      </c>
      <c r="M34" s="186">
        <f>SUM(J34:L34)</f>
        <v>208.5</v>
      </c>
      <c r="N34" s="186">
        <v>0</v>
      </c>
    </row>
    <row r="35" spans="1:17" s="104" customFormat="1">
      <c r="A35" s="173" t="s">
        <v>59</v>
      </c>
      <c r="B35" s="169">
        <f>MAX((3*D35)+(1*E35)+(0*F35)-(3*ABS(N35)), 0)</f>
        <v>2</v>
      </c>
      <c r="C35" s="165">
        <f>D35+E35+F35</f>
        <v>3</v>
      </c>
      <c r="D35" s="162">
        <v>0</v>
      </c>
      <c r="E35" s="162">
        <v>2</v>
      </c>
      <c r="F35" s="162">
        <v>1</v>
      </c>
      <c r="G35" s="162">
        <v>1</v>
      </c>
      <c r="H35" s="162">
        <v>2</v>
      </c>
      <c r="I35" s="165">
        <f>G35-H35</f>
        <v>-1</v>
      </c>
      <c r="J35" s="165">
        <v>60.5</v>
      </c>
      <c r="K35" s="165">
        <v>62.5</v>
      </c>
      <c r="L35" s="165">
        <v>70.5</v>
      </c>
      <c r="M35" s="165">
        <f>SUM(J35:L35)</f>
        <v>193.5</v>
      </c>
      <c r="N35" s="162">
        <v>0</v>
      </c>
    </row>
    <row r="36" spans="1:17" ht="15.75" thickBot="1">
      <c r="A36" s="174" t="s">
        <v>466</v>
      </c>
      <c r="B36" s="171">
        <f>MAX((3*D36)+(1*E36)+(0*F36)-(3*ABS(N36)), 0)</f>
        <v>1</v>
      </c>
      <c r="C36" s="167">
        <f>D36+E36+F36</f>
        <v>3</v>
      </c>
      <c r="D36" s="164">
        <v>0</v>
      </c>
      <c r="E36" s="164">
        <v>1</v>
      </c>
      <c r="F36" s="164">
        <v>2</v>
      </c>
      <c r="G36" s="164">
        <v>2</v>
      </c>
      <c r="H36" s="164">
        <v>4</v>
      </c>
      <c r="I36" s="167">
        <f>G36-H36</f>
        <v>-2</v>
      </c>
      <c r="J36" s="167">
        <v>62</v>
      </c>
      <c r="K36" s="167">
        <v>70.5</v>
      </c>
      <c r="L36" s="167">
        <v>67.5</v>
      </c>
      <c r="M36" s="167">
        <f t="shared" ref="M36" si="4">SUM(J36:L36)</f>
        <v>200</v>
      </c>
      <c r="N36" s="164">
        <v>0</v>
      </c>
    </row>
    <row r="37" spans="1:17">
      <c r="A37" s="104"/>
      <c r="B37" s="104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</row>
    <row r="40" spans="1:17">
      <c r="A40" s="183" t="s">
        <v>486</v>
      </c>
      <c r="B40" s="183"/>
      <c r="C40" s="183"/>
      <c r="D40" s="183"/>
      <c r="E40" s="183"/>
      <c r="F40" s="183"/>
      <c r="G40" s="183"/>
      <c r="H40" s="183"/>
      <c r="I40" s="183"/>
      <c r="J40" s="183"/>
      <c r="K40" s="183"/>
      <c r="L40" s="183"/>
      <c r="M40" s="183"/>
      <c r="N40" s="183"/>
    </row>
  </sheetData>
  <mergeCells count="30">
    <mergeCell ref="I29:I32"/>
    <mergeCell ref="J29:J32"/>
    <mergeCell ref="K29:K32"/>
    <mergeCell ref="B29:B32"/>
    <mergeCell ref="C29:C32"/>
    <mergeCell ref="D29:D32"/>
    <mergeCell ref="E29:E32"/>
    <mergeCell ref="F29:F32"/>
    <mergeCell ref="L29:L32"/>
    <mergeCell ref="M29:M32"/>
    <mergeCell ref="N29:N32"/>
    <mergeCell ref="C1:N9"/>
    <mergeCell ref="C20:N28"/>
    <mergeCell ref="F11:F14"/>
    <mergeCell ref="G11:G14"/>
    <mergeCell ref="H11:H14"/>
    <mergeCell ref="I11:I14"/>
    <mergeCell ref="J11:J14"/>
    <mergeCell ref="K11:K14"/>
    <mergeCell ref="L11:L14"/>
    <mergeCell ref="N11:N14"/>
    <mergeCell ref="M11:M14"/>
    <mergeCell ref="G29:G32"/>
    <mergeCell ref="H29:H32"/>
    <mergeCell ref="A31:A32"/>
    <mergeCell ref="B11:B14"/>
    <mergeCell ref="C11:C14"/>
    <mergeCell ref="D11:D14"/>
    <mergeCell ref="E11:E14"/>
    <mergeCell ref="A13:A14"/>
  </mergeCells>
  <conditionalFormatting sqref="I33:M36 I15:M18">
    <cfRule type="top10" dxfId="13" priority="103" rank="1"/>
  </conditionalFormatting>
  <conditionalFormatting sqref="I33:M36 I15:M18">
    <cfRule type="top10" dxfId="12" priority="107" bottom="1" rank="1"/>
    <cfRule type="top10" dxfId="11" priority="108" rank="1"/>
  </conditionalFormatting>
  <conditionalFormatting sqref="G33:G36 G15:G18">
    <cfRule type="top10" dxfId="10" priority="115" bottom="1" rank="1"/>
    <cfRule type="top10" dxfId="9" priority="116" rank="1"/>
  </conditionalFormatting>
  <conditionalFormatting sqref="H33:H36 H15:H18">
    <cfRule type="top10" dxfId="8" priority="123" bottom="1" rank="1"/>
    <cfRule type="top10" dxfId="7" priority="124" rank="1"/>
  </conditionalFormatting>
  <pageMargins left="0.7" right="0.7" top="0.75" bottom="0.75" header="0.3" footer="0.3"/>
  <pageSetup paperSize="9" orientation="portrait" horizontalDpi="4294967293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Foglio3">
    <tabColor rgb="FFFFFF00"/>
  </sheetPr>
  <dimension ref="A1:M21"/>
  <sheetViews>
    <sheetView workbookViewId="0">
      <selection activeCell="D25" sqref="D25"/>
    </sheetView>
  </sheetViews>
  <sheetFormatPr defaultRowHeight="15"/>
  <cols>
    <col min="1" max="1" width="18.5703125" customWidth="1"/>
    <col min="9" max="9" width="12.7109375" customWidth="1"/>
    <col min="10" max="10" width="11" customWidth="1"/>
  </cols>
  <sheetData>
    <row r="1" spans="1:13" ht="26.25" thickBot="1">
      <c r="A1" s="107" t="s">
        <v>88</v>
      </c>
      <c r="B1" s="107" t="s">
        <v>89</v>
      </c>
      <c r="C1" s="108" t="s">
        <v>90</v>
      </c>
      <c r="D1" s="109" t="s">
        <v>91</v>
      </c>
      <c r="E1" s="109" t="s">
        <v>92</v>
      </c>
      <c r="F1" s="109" t="s">
        <v>93</v>
      </c>
      <c r="G1" s="110" t="s">
        <v>94</v>
      </c>
      <c r="H1" s="110" t="s">
        <v>95</v>
      </c>
      <c r="I1" s="111" t="s">
        <v>129</v>
      </c>
      <c r="J1" s="111" t="s">
        <v>96</v>
      </c>
      <c r="K1" s="13"/>
    </row>
    <row r="2" spans="1:13">
      <c r="A2" s="172" t="s">
        <v>58</v>
      </c>
      <c r="B2" s="170">
        <f>MAX((3*D2)+(1*E2)+(0*F2)-(3*ABS(J2)), 0)</f>
        <v>46</v>
      </c>
      <c r="C2" s="166">
        <f>D2+E2+F2</f>
        <v>28</v>
      </c>
      <c r="D2" s="163">
        <v>13</v>
      </c>
      <c r="E2" s="163">
        <v>7</v>
      </c>
      <c r="F2" s="163">
        <v>8</v>
      </c>
      <c r="G2" s="163">
        <v>57</v>
      </c>
      <c r="H2" s="163">
        <v>42</v>
      </c>
      <c r="I2" s="166">
        <f>G2-H2</f>
        <v>15</v>
      </c>
      <c r="J2" s="163">
        <v>0</v>
      </c>
      <c r="K2" s="13"/>
    </row>
    <row r="3" spans="1:13">
      <c r="A3" s="173" t="s">
        <v>57</v>
      </c>
      <c r="B3" s="169">
        <f>MAX((3*D3)+(1*E3)+(0*F3)-(3*ABS(J3)), 0)</f>
        <v>45</v>
      </c>
      <c r="C3" s="165">
        <f>D3+E3+F3</f>
        <v>28</v>
      </c>
      <c r="D3" s="162">
        <v>13</v>
      </c>
      <c r="E3" s="162">
        <v>6</v>
      </c>
      <c r="F3" s="162">
        <v>9</v>
      </c>
      <c r="G3" s="162">
        <v>41</v>
      </c>
      <c r="H3" s="162">
        <v>40</v>
      </c>
      <c r="I3" s="165">
        <f>G3-H3</f>
        <v>1</v>
      </c>
      <c r="J3" s="162">
        <v>0</v>
      </c>
      <c r="K3" s="13"/>
    </row>
    <row r="4" spans="1:13">
      <c r="A4" s="173" t="s">
        <v>61</v>
      </c>
      <c r="B4" s="169">
        <f>MAX((3*D4)+(1*E4)+(0*F4)-(3*ABS(J4)), 0)</f>
        <v>44</v>
      </c>
      <c r="C4" s="165">
        <f>D4+E4+F4</f>
        <v>28</v>
      </c>
      <c r="D4" s="162">
        <v>13</v>
      </c>
      <c r="E4" s="162">
        <v>5</v>
      </c>
      <c r="F4" s="162">
        <v>10</v>
      </c>
      <c r="G4" s="162">
        <v>41</v>
      </c>
      <c r="H4" s="162">
        <v>34</v>
      </c>
      <c r="I4" s="165">
        <f>G4-H4</f>
        <v>7</v>
      </c>
      <c r="J4" s="162">
        <v>0</v>
      </c>
      <c r="K4" s="13"/>
    </row>
    <row r="5" spans="1:13">
      <c r="A5" s="173" t="s">
        <v>62</v>
      </c>
      <c r="B5" s="169">
        <f t="shared" ref="B5" si="0">MAX((3*D5)+(1*E5)+(0*F5)-(3*ABS(J5)), 0)</f>
        <v>41</v>
      </c>
      <c r="C5" s="165">
        <f t="shared" ref="C5" si="1">D5+E5+F5</f>
        <v>28</v>
      </c>
      <c r="D5" s="162">
        <v>11</v>
      </c>
      <c r="E5" s="162">
        <v>8</v>
      </c>
      <c r="F5" s="162">
        <v>9</v>
      </c>
      <c r="G5" s="162">
        <v>37</v>
      </c>
      <c r="H5" s="162">
        <v>30</v>
      </c>
      <c r="I5" s="165">
        <f t="shared" ref="I5" si="2">G5-H5</f>
        <v>7</v>
      </c>
      <c r="J5" s="162">
        <v>0</v>
      </c>
      <c r="K5" s="13"/>
    </row>
    <row r="6" spans="1:13" ht="13.5" customHeight="1">
      <c r="A6" s="173" t="s">
        <v>376</v>
      </c>
      <c r="B6" s="169">
        <f>MAX((3*D6)+(1*E6)+(0*F6)-(3*ABS(J6)), 0)</f>
        <v>38</v>
      </c>
      <c r="C6" s="165">
        <f>D6+E6+F6</f>
        <v>28</v>
      </c>
      <c r="D6" s="162">
        <v>10</v>
      </c>
      <c r="E6" s="162">
        <v>8</v>
      </c>
      <c r="F6" s="162">
        <v>10</v>
      </c>
      <c r="G6" s="168">
        <v>37</v>
      </c>
      <c r="H6" s="162">
        <v>36</v>
      </c>
      <c r="I6" s="165">
        <f>G6-H6</f>
        <v>1</v>
      </c>
      <c r="J6" s="162">
        <v>0</v>
      </c>
      <c r="K6" s="13"/>
    </row>
    <row r="7" spans="1:13" s="104" customFormat="1">
      <c r="A7" s="173" t="s">
        <v>59</v>
      </c>
      <c r="B7" s="169">
        <f>MAX((3*D7)+(1*E7)+(0*F7)-(3*ABS(J7)), 0)</f>
        <v>37</v>
      </c>
      <c r="C7" s="165">
        <f>D7+E7+F7</f>
        <v>28</v>
      </c>
      <c r="D7" s="162">
        <v>10</v>
      </c>
      <c r="E7" s="162">
        <v>7</v>
      </c>
      <c r="F7" s="162">
        <v>11</v>
      </c>
      <c r="G7" s="162">
        <v>37</v>
      </c>
      <c r="H7" s="162">
        <v>40</v>
      </c>
      <c r="I7" s="165">
        <f>G7-H7</f>
        <v>-3</v>
      </c>
      <c r="J7" s="162">
        <v>0</v>
      </c>
      <c r="K7" s="103"/>
    </row>
    <row r="8" spans="1:13">
      <c r="A8" s="173" t="s">
        <v>97</v>
      </c>
      <c r="B8" s="169">
        <f>MAX((3*D8)+(1*E8)+(0*F8)-(3*ABS(J8)), 0)</f>
        <v>31</v>
      </c>
      <c r="C8" s="165">
        <f>D8+E8+F8</f>
        <v>28</v>
      </c>
      <c r="D8" s="162">
        <v>8</v>
      </c>
      <c r="E8" s="162">
        <v>7</v>
      </c>
      <c r="F8" s="162">
        <v>13</v>
      </c>
      <c r="G8" s="162">
        <v>29</v>
      </c>
      <c r="H8" s="162">
        <v>40</v>
      </c>
      <c r="I8" s="165">
        <f>G8-H8</f>
        <v>-11</v>
      </c>
      <c r="J8" s="162">
        <v>0</v>
      </c>
      <c r="K8" s="103"/>
      <c r="L8" s="104"/>
      <c r="M8" s="104"/>
    </row>
    <row r="9" spans="1:13" ht="14.25" customHeight="1" thickBot="1">
      <c r="A9" s="174" t="s">
        <v>399</v>
      </c>
      <c r="B9" s="171">
        <f>MAX((3*D9)+(1*E9)+(0*F9)-(3*ABS(J9)), 0)</f>
        <v>26</v>
      </c>
      <c r="C9" s="167">
        <f>D9+E9+F9</f>
        <v>28</v>
      </c>
      <c r="D9" s="164">
        <v>6</v>
      </c>
      <c r="E9" s="164">
        <v>8</v>
      </c>
      <c r="F9" s="164">
        <v>14</v>
      </c>
      <c r="G9" s="164">
        <v>27</v>
      </c>
      <c r="H9" s="164">
        <v>39</v>
      </c>
      <c r="I9" s="167">
        <f>G9-H9</f>
        <v>-12</v>
      </c>
      <c r="J9" s="164">
        <v>0</v>
      </c>
      <c r="K9" s="103"/>
    </row>
    <row r="21" spans="1:13">
      <c r="A21" s="104"/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</row>
  </sheetData>
  <conditionalFormatting sqref="I2:I9">
    <cfRule type="top10" dxfId="6" priority="968" rank="1"/>
  </conditionalFormatting>
  <conditionalFormatting sqref="I2:I9">
    <cfRule type="top10" dxfId="5" priority="972" bottom="1" rank="1"/>
    <cfRule type="top10" dxfId="4" priority="973" rank="1"/>
  </conditionalFormatting>
  <conditionalFormatting sqref="G2:G9">
    <cfRule type="top10" dxfId="3" priority="980" bottom="1" rank="1"/>
    <cfRule type="top10" dxfId="2" priority="981" rank="1"/>
  </conditionalFormatting>
  <conditionalFormatting sqref="H2:H9">
    <cfRule type="top10" dxfId="1" priority="988" bottom="1" rank="1"/>
    <cfRule type="top10" dxfId="0" priority="989" rank="1"/>
  </conditionalFormatting>
  <pageMargins left="0.70866141732283472" right="0.70866141732283472" top="0.74803149606299213" bottom="0.74803149606299213" header="0.31496062992125984" footer="0.31496062992125984"/>
  <pageSetup paperSize="9" orientation="landscape" horizontalDpi="4294967293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5">
    <tabColor rgb="FFFFFF00"/>
  </sheetPr>
  <dimension ref="A1:IA73"/>
  <sheetViews>
    <sheetView topLeftCell="D28" workbookViewId="0">
      <selection activeCell="Q14" sqref="Q14"/>
    </sheetView>
  </sheetViews>
  <sheetFormatPr defaultRowHeight="15"/>
  <cols>
    <col min="1" max="1" width="4.140625" style="72" customWidth="1"/>
    <col min="2" max="2" width="12.85546875" style="72" customWidth="1"/>
    <col min="3" max="3" width="12.28515625" style="146" customWidth="1"/>
    <col min="4" max="4" width="3.5703125" style="72" customWidth="1"/>
    <col min="5" max="5" width="4.140625" style="72" customWidth="1"/>
    <col min="6" max="6" width="12.85546875" style="72" customWidth="1"/>
    <col min="7" max="7" width="12.28515625" style="146" customWidth="1"/>
    <col min="8" max="8" width="3.5703125" style="72" customWidth="1"/>
    <col min="9" max="9" width="4.140625" style="72" customWidth="1"/>
    <col min="10" max="10" width="12.85546875" style="72" customWidth="1"/>
    <col min="11" max="11" width="12.28515625" style="146" customWidth="1"/>
    <col min="12" max="12" width="3.5703125" style="72" customWidth="1"/>
    <col min="13" max="13" width="4.140625" style="72" customWidth="1"/>
    <col min="14" max="14" width="12.85546875" style="72" customWidth="1"/>
    <col min="15" max="15" width="12.28515625" style="146" customWidth="1"/>
    <col min="16" max="16" width="3.5703125" style="72" customWidth="1"/>
    <col min="17" max="16384" width="9.140625" style="72"/>
  </cols>
  <sheetData>
    <row r="1" spans="1:20">
      <c r="A1" s="263" t="s">
        <v>130</v>
      </c>
      <c r="B1" s="264"/>
      <c r="C1" s="264"/>
      <c r="D1" s="265"/>
      <c r="E1" s="263" t="s">
        <v>131</v>
      </c>
      <c r="F1" s="264"/>
      <c r="G1" s="264"/>
      <c r="H1" s="265"/>
      <c r="I1" s="263" t="s">
        <v>132</v>
      </c>
      <c r="J1" s="264"/>
      <c r="K1" s="264"/>
      <c r="L1" s="265"/>
      <c r="M1" s="263" t="s">
        <v>406</v>
      </c>
      <c r="N1" s="264"/>
      <c r="O1" s="264"/>
      <c r="P1" s="265"/>
    </row>
    <row r="2" spans="1:20" ht="15.75" thickBot="1">
      <c r="A2" s="266" t="s">
        <v>133</v>
      </c>
      <c r="B2" s="267"/>
      <c r="C2" s="267"/>
      <c r="D2" s="268"/>
      <c r="E2" s="266" t="s">
        <v>134</v>
      </c>
      <c r="F2" s="267"/>
      <c r="G2" s="267"/>
      <c r="H2" s="268"/>
      <c r="I2" s="266" t="s">
        <v>135</v>
      </c>
      <c r="J2" s="267"/>
      <c r="K2" s="267"/>
      <c r="L2" s="268"/>
      <c r="M2" s="266" t="s">
        <v>17</v>
      </c>
      <c r="N2" s="267"/>
      <c r="O2" s="267"/>
      <c r="P2" s="268"/>
    </row>
    <row r="3" spans="1:20" s="76" customFormat="1">
      <c r="A3" s="125" t="s">
        <v>136</v>
      </c>
      <c r="B3" s="92" t="s">
        <v>137</v>
      </c>
      <c r="C3" s="126" t="s">
        <v>138</v>
      </c>
      <c r="D3" s="75">
        <v>19</v>
      </c>
      <c r="E3" s="125" t="s">
        <v>136</v>
      </c>
      <c r="F3" s="92" t="s">
        <v>354</v>
      </c>
      <c r="G3" s="126" t="s">
        <v>147</v>
      </c>
      <c r="H3" s="127">
        <v>1</v>
      </c>
      <c r="I3" s="125" t="s">
        <v>136</v>
      </c>
      <c r="J3" s="92" t="s">
        <v>247</v>
      </c>
      <c r="K3" s="126" t="s">
        <v>175</v>
      </c>
      <c r="L3" s="127">
        <v>1</v>
      </c>
      <c r="M3" s="125" t="s">
        <v>136</v>
      </c>
      <c r="N3" s="92" t="s">
        <v>142</v>
      </c>
      <c r="O3" s="126" t="s">
        <v>143</v>
      </c>
      <c r="P3" s="75">
        <v>6</v>
      </c>
    </row>
    <row r="4" spans="1:20" s="76" customFormat="1">
      <c r="A4" s="128" t="s">
        <v>136</v>
      </c>
      <c r="B4" s="93" t="s">
        <v>407</v>
      </c>
      <c r="C4" s="129" t="s">
        <v>138</v>
      </c>
      <c r="D4" s="81">
        <v>1</v>
      </c>
      <c r="E4" s="128" t="s">
        <v>136</v>
      </c>
      <c r="F4" s="93" t="s">
        <v>15</v>
      </c>
      <c r="G4" s="129" t="s">
        <v>147</v>
      </c>
      <c r="H4" s="130">
        <v>15</v>
      </c>
      <c r="I4" s="128" t="s">
        <v>136</v>
      </c>
      <c r="J4" s="93" t="s">
        <v>0</v>
      </c>
      <c r="K4" s="129" t="s">
        <v>139</v>
      </c>
      <c r="L4" s="130">
        <v>1</v>
      </c>
      <c r="M4" s="128" t="s">
        <v>136</v>
      </c>
      <c r="N4" s="93" t="s">
        <v>408</v>
      </c>
      <c r="O4" s="129" t="s">
        <v>153</v>
      </c>
      <c r="P4" s="81">
        <v>1</v>
      </c>
    </row>
    <row r="5" spans="1:20" s="76" customFormat="1" ht="15.75" thickBot="1">
      <c r="A5" s="131" t="s">
        <v>136</v>
      </c>
      <c r="B5" s="94" t="s">
        <v>350</v>
      </c>
      <c r="C5" s="132" t="s">
        <v>138</v>
      </c>
      <c r="D5" s="85">
        <v>1</v>
      </c>
      <c r="E5" s="131" t="s">
        <v>136</v>
      </c>
      <c r="F5" s="93" t="s">
        <v>149</v>
      </c>
      <c r="G5" s="132" t="s">
        <v>146</v>
      </c>
      <c r="H5" s="133">
        <v>15</v>
      </c>
      <c r="I5" s="131" t="s">
        <v>136</v>
      </c>
      <c r="J5" s="94" t="s">
        <v>151</v>
      </c>
      <c r="K5" s="132" t="s">
        <v>152</v>
      </c>
      <c r="L5" s="133">
        <v>7</v>
      </c>
      <c r="M5" s="131" t="s">
        <v>136</v>
      </c>
      <c r="N5" s="94" t="s">
        <v>28</v>
      </c>
      <c r="O5" s="132" t="s">
        <v>153</v>
      </c>
      <c r="P5" s="85">
        <v>16</v>
      </c>
    </row>
    <row r="6" spans="1:20" s="76" customFormat="1">
      <c r="A6" s="125" t="s">
        <v>154</v>
      </c>
      <c r="B6" s="92" t="s">
        <v>155</v>
      </c>
      <c r="C6" s="126" t="s">
        <v>156</v>
      </c>
      <c r="D6" s="75">
        <v>2</v>
      </c>
      <c r="E6" s="125" t="s">
        <v>154</v>
      </c>
      <c r="F6" s="92" t="s">
        <v>262</v>
      </c>
      <c r="G6" s="134" t="s">
        <v>179</v>
      </c>
      <c r="H6" s="135">
        <v>5</v>
      </c>
      <c r="I6" s="125" t="s">
        <v>154</v>
      </c>
      <c r="J6" s="92" t="s">
        <v>171</v>
      </c>
      <c r="K6" s="134" t="s">
        <v>162</v>
      </c>
      <c r="L6" s="135">
        <v>11</v>
      </c>
      <c r="M6" s="125" t="s">
        <v>154</v>
      </c>
      <c r="N6" s="92" t="s">
        <v>29</v>
      </c>
      <c r="O6" s="134" t="s">
        <v>159</v>
      </c>
      <c r="P6" s="75">
        <v>9</v>
      </c>
    </row>
    <row r="7" spans="1:20" s="76" customFormat="1">
      <c r="A7" s="128" t="s">
        <v>154</v>
      </c>
      <c r="B7" s="93" t="s">
        <v>160</v>
      </c>
      <c r="C7" s="136" t="s">
        <v>159</v>
      </c>
      <c r="D7" s="82">
        <v>6</v>
      </c>
      <c r="E7" s="128" t="s">
        <v>154</v>
      </c>
      <c r="F7" s="93" t="s">
        <v>273</v>
      </c>
      <c r="G7" s="136" t="s">
        <v>143</v>
      </c>
      <c r="H7" s="137">
        <v>9</v>
      </c>
      <c r="I7" s="128" t="s">
        <v>154</v>
      </c>
      <c r="J7" s="93" t="s">
        <v>409</v>
      </c>
      <c r="K7" s="136" t="s">
        <v>147</v>
      </c>
      <c r="L7" s="137">
        <v>3</v>
      </c>
      <c r="M7" s="128" t="s">
        <v>154</v>
      </c>
      <c r="N7" s="93" t="s">
        <v>163</v>
      </c>
      <c r="O7" s="136" t="s">
        <v>164</v>
      </c>
      <c r="P7" s="81">
        <v>9</v>
      </c>
    </row>
    <row r="8" spans="1:20" s="76" customFormat="1">
      <c r="A8" s="128" t="s">
        <v>154</v>
      </c>
      <c r="B8" s="93" t="s">
        <v>410</v>
      </c>
      <c r="C8" s="136" t="s">
        <v>146</v>
      </c>
      <c r="D8" s="82">
        <v>1</v>
      </c>
      <c r="E8" s="128" t="s">
        <v>154</v>
      </c>
      <c r="F8" s="93" t="s">
        <v>165</v>
      </c>
      <c r="G8" s="136" t="s">
        <v>143</v>
      </c>
      <c r="H8" s="137">
        <v>10</v>
      </c>
      <c r="I8" s="128" t="s">
        <v>154</v>
      </c>
      <c r="J8" s="93" t="s">
        <v>411</v>
      </c>
      <c r="K8" s="136" t="s">
        <v>139</v>
      </c>
      <c r="L8" s="137">
        <v>1</v>
      </c>
      <c r="M8" s="128" t="s">
        <v>154</v>
      </c>
      <c r="N8" s="93" t="s">
        <v>248</v>
      </c>
      <c r="O8" s="136" t="s">
        <v>150</v>
      </c>
      <c r="P8" s="81">
        <v>1</v>
      </c>
    </row>
    <row r="9" spans="1:20" s="76" customFormat="1">
      <c r="A9" s="128" t="s">
        <v>154</v>
      </c>
      <c r="B9" s="93" t="s">
        <v>412</v>
      </c>
      <c r="C9" s="136" t="s">
        <v>152</v>
      </c>
      <c r="D9" s="82">
        <v>1</v>
      </c>
      <c r="E9" s="128" t="s">
        <v>154</v>
      </c>
      <c r="F9" s="93" t="s">
        <v>168</v>
      </c>
      <c r="G9" s="136" t="s">
        <v>150</v>
      </c>
      <c r="H9" s="137">
        <v>4</v>
      </c>
      <c r="I9" s="128" t="s">
        <v>154</v>
      </c>
      <c r="J9" s="93" t="s">
        <v>274</v>
      </c>
      <c r="K9" s="136" t="s">
        <v>141</v>
      </c>
      <c r="L9" s="137">
        <v>5</v>
      </c>
      <c r="M9" s="128" t="s">
        <v>154</v>
      </c>
      <c r="N9" s="93" t="s">
        <v>169</v>
      </c>
      <c r="O9" s="136" t="s">
        <v>170</v>
      </c>
      <c r="P9" s="81">
        <v>7</v>
      </c>
    </row>
    <row r="10" spans="1:20" s="76" customFormat="1">
      <c r="A10" s="128" t="s">
        <v>154</v>
      </c>
      <c r="B10" s="93" t="s">
        <v>157</v>
      </c>
      <c r="C10" s="136" t="s">
        <v>143</v>
      </c>
      <c r="D10" s="82">
        <v>11</v>
      </c>
      <c r="E10" s="128" t="s">
        <v>154</v>
      </c>
      <c r="F10" s="93" t="s">
        <v>172</v>
      </c>
      <c r="G10" s="136" t="s">
        <v>156</v>
      </c>
      <c r="H10" s="137">
        <v>8</v>
      </c>
      <c r="I10" s="128" t="s">
        <v>154</v>
      </c>
      <c r="J10" s="93" t="s">
        <v>413</v>
      </c>
      <c r="K10" s="129" t="s">
        <v>143</v>
      </c>
      <c r="L10" s="130">
        <v>1</v>
      </c>
      <c r="M10" s="128" t="s">
        <v>154</v>
      </c>
      <c r="N10" s="93" t="s">
        <v>174</v>
      </c>
      <c r="O10" s="136" t="s">
        <v>175</v>
      </c>
      <c r="P10" s="81">
        <v>9</v>
      </c>
    </row>
    <row r="11" spans="1:20" s="76" customFormat="1">
      <c r="A11" s="128" t="s">
        <v>154</v>
      </c>
      <c r="B11" s="93" t="s">
        <v>176</v>
      </c>
      <c r="C11" s="136" t="s">
        <v>141</v>
      </c>
      <c r="D11" s="82">
        <v>8</v>
      </c>
      <c r="E11" s="128" t="s">
        <v>154</v>
      </c>
      <c r="F11" s="93" t="s">
        <v>19</v>
      </c>
      <c r="G11" s="136" t="s">
        <v>150</v>
      </c>
      <c r="H11" s="137">
        <v>9</v>
      </c>
      <c r="I11" s="128" t="s">
        <v>154</v>
      </c>
      <c r="J11" s="93" t="s">
        <v>414</v>
      </c>
      <c r="K11" s="136" t="s">
        <v>170</v>
      </c>
      <c r="L11" s="137">
        <v>1</v>
      </c>
      <c r="M11" s="128" t="s">
        <v>154</v>
      </c>
      <c r="N11" s="93" t="s">
        <v>177</v>
      </c>
      <c r="O11" s="136" t="s">
        <v>145</v>
      </c>
      <c r="P11" s="81">
        <v>10</v>
      </c>
    </row>
    <row r="12" spans="1:20" s="76" customFormat="1">
      <c r="A12" s="128" t="s">
        <v>154</v>
      </c>
      <c r="B12" s="93" t="s">
        <v>178</v>
      </c>
      <c r="C12" s="136" t="s">
        <v>179</v>
      </c>
      <c r="D12" s="82">
        <v>7</v>
      </c>
      <c r="E12" s="128" t="s">
        <v>154</v>
      </c>
      <c r="F12" s="93" t="s">
        <v>180</v>
      </c>
      <c r="G12" s="136" t="s">
        <v>170</v>
      </c>
      <c r="H12" s="137">
        <v>8</v>
      </c>
      <c r="I12" s="128" t="s">
        <v>154</v>
      </c>
      <c r="J12" s="93" t="s">
        <v>270</v>
      </c>
      <c r="K12" s="136" t="s">
        <v>179</v>
      </c>
      <c r="L12" s="137">
        <v>9</v>
      </c>
      <c r="M12" s="128" t="s">
        <v>154</v>
      </c>
      <c r="N12" s="93" t="s">
        <v>337</v>
      </c>
      <c r="O12" s="129" t="s">
        <v>156</v>
      </c>
      <c r="P12" s="81">
        <v>1</v>
      </c>
      <c r="R12" s="138"/>
    </row>
    <row r="13" spans="1:20" s="76" customFormat="1">
      <c r="A13" s="128" t="s">
        <v>154</v>
      </c>
      <c r="B13" s="93" t="s">
        <v>182</v>
      </c>
      <c r="C13" s="136" t="s">
        <v>147</v>
      </c>
      <c r="D13" s="82">
        <v>14</v>
      </c>
      <c r="E13" s="128" t="s">
        <v>154</v>
      </c>
      <c r="F13" s="93" t="s">
        <v>183</v>
      </c>
      <c r="G13" s="136" t="s">
        <v>153</v>
      </c>
      <c r="H13" s="137">
        <v>12</v>
      </c>
      <c r="I13" s="128" t="s">
        <v>154</v>
      </c>
      <c r="J13" s="93" t="s">
        <v>415</v>
      </c>
      <c r="K13" s="136" t="s">
        <v>138</v>
      </c>
      <c r="L13" s="137">
        <v>4</v>
      </c>
      <c r="M13" s="128" t="s">
        <v>154</v>
      </c>
      <c r="N13" s="93" t="s">
        <v>184</v>
      </c>
      <c r="O13" s="136" t="s">
        <v>156</v>
      </c>
      <c r="P13" s="81">
        <v>8</v>
      </c>
      <c r="Q13" s="139"/>
      <c r="R13" s="139"/>
      <c r="S13" s="139"/>
      <c r="T13" s="139"/>
    </row>
    <row r="14" spans="1:20" s="76" customFormat="1" ht="15.75" thickBot="1">
      <c r="A14" s="131" t="s">
        <v>154</v>
      </c>
      <c r="B14" s="94" t="s">
        <v>185</v>
      </c>
      <c r="C14" s="132" t="s">
        <v>145</v>
      </c>
      <c r="D14" s="85">
        <v>6</v>
      </c>
      <c r="E14" s="131" t="s">
        <v>154</v>
      </c>
      <c r="F14" s="94" t="s">
        <v>186</v>
      </c>
      <c r="G14" s="140" t="s">
        <v>150</v>
      </c>
      <c r="H14" s="141">
        <v>4</v>
      </c>
      <c r="I14" s="131" t="s">
        <v>154</v>
      </c>
      <c r="J14" s="94" t="s">
        <v>458</v>
      </c>
      <c r="K14" s="140" t="s">
        <v>141</v>
      </c>
      <c r="L14" s="141">
        <v>1</v>
      </c>
      <c r="M14" s="131" t="s">
        <v>154</v>
      </c>
      <c r="N14" s="94" t="s">
        <v>416</v>
      </c>
      <c r="O14" s="140" t="s">
        <v>208</v>
      </c>
      <c r="P14" s="85">
        <v>1</v>
      </c>
      <c r="Q14" s="139"/>
      <c r="R14" s="139"/>
      <c r="S14" s="139"/>
      <c r="T14" s="139"/>
    </row>
    <row r="15" spans="1:20" s="76" customFormat="1">
      <c r="A15" s="142" t="s">
        <v>189</v>
      </c>
      <c r="B15" s="95" t="s">
        <v>417</v>
      </c>
      <c r="C15" s="143" t="s">
        <v>156</v>
      </c>
      <c r="D15" s="87">
        <v>11</v>
      </c>
      <c r="E15" s="142" t="s">
        <v>189</v>
      </c>
      <c r="F15" s="95" t="s">
        <v>190</v>
      </c>
      <c r="G15" s="143" t="s">
        <v>145</v>
      </c>
      <c r="H15" s="144">
        <v>12</v>
      </c>
      <c r="I15" s="142" t="s">
        <v>189</v>
      </c>
      <c r="J15" s="95" t="s">
        <v>31</v>
      </c>
      <c r="K15" s="143" t="s">
        <v>162</v>
      </c>
      <c r="L15" s="144">
        <v>15</v>
      </c>
      <c r="M15" s="142" t="s">
        <v>189</v>
      </c>
      <c r="N15" s="95" t="s">
        <v>418</v>
      </c>
      <c r="O15" s="143" t="s">
        <v>175</v>
      </c>
      <c r="P15" s="78">
        <v>1</v>
      </c>
      <c r="Q15" s="139"/>
      <c r="R15" s="139"/>
      <c r="S15" s="139"/>
      <c r="T15" s="139"/>
    </row>
    <row r="16" spans="1:20" s="76" customFormat="1">
      <c r="A16" s="128" t="s">
        <v>189</v>
      </c>
      <c r="B16" s="93" t="s">
        <v>192</v>
      </c>
      <c r="C16" s="136" t="s">
        <v>153</v>
      </c>
      <c r="D16" s="82">
        <v>15</v>
      </c>
      <c r="E16" s="128" t="s">
        <v>189</v>
      </c>
      <c r="F16" s="93" t="s">
        <v>276</v>
      </c>
      <c r="G16" s="136" t="s">
        <v>143</v>
      </c>
      <c r="H16" s="137">
        <v>11</v>
      </c>
      <c r="I16" s="128" t="s">
        <v>189</v>
      </c>
      <c r="J16" s="93" t="s">
        <v>287</v>
      </c>
      <c r="K16" s="136" t="s">
        <v>179</v>
      </c>
      <c r="L16" s="137">
        <v>14</v>
      </c>
      <c r="M16" s="128" t="s">
        <v>189</v>
      </c>
      <c r="N16" s="93" t="s">
        <v>32</v>
      </c>
      <c r="O16" s="136" t="s">
        <v>194</v>
      </c>
      <c r="P16" s="81">
        <v>14</v>
      </c>
      <c r="Q16" s="139"/>
      <c r="R16" s="88"/>
      <c r="S16" s="90"/>
      <c r="T16" s="139"/>
    </row>
    <row r="17" spans="1:20" s="76" customFormat="1">
      <c r="A17" s="128" t="s">
        <v>189</v>
      </c>
      <c r="B17" s="93" t="s">
        <v>195</v>
      </c>
      <c r="C17" s="136" t="s">
        <v>145</v>
      </c>
      <c r="D17" s="82">
        <v>8</v>
      </c>
      <c r="E17" s="128" t="s">
        <v>189</v>
      </c>
      <c r="F17" s="93" t="s">
        <v>293</v>
      </c>
      <c r="G17" s="136" t="s">
        <v>138</v>
      </c>
      <c r="H17" s="137">
        <v>10</v>
      </c>
      <c r="I17" s="128" t="s">
        <v>189</v>
      </c>
      <c r="J17" s="93" t="s">
        <v>9</v>
      </c>
      <c r="K17" s="129" t="s">
        <v>143</v>
      </c>
      <c r="L17" s="130">
        <v>14</v>
      </c>
      <c r="M17" s="128" t="s">
        <v>189</v>
      </c>
      <c r="N17" s="93" t="s">
        <v>196</v>
      </c>
      <c r="O17" s="136" t="s">
        <v>143</v>
      </c>
      <c r="P17" s="81">
        <v>7</v>
      </c>
      <c r="Q17" s="139"/>
      <c r="R17" s="88"/>
      <c r="S17" s="90"/>
      <c r="T17" s="139"/>
    </row>
    <row r="18" spans="1:20" s="76" customFormat="1">
      <c r="A18" s="128" t="s">
        <v>189</v>
      </c>
      <c r="B18" s="93" t="s">
        <v>197</v>
      </c>
      <c r="C18" s="129" t="s">
        <v>139</v>
      </c>
      <c r="D18" s="81">
        <v>14</v>
      </c>
      <c r="E18" s="128" t="s">
        <v>189</v>
      </c>
      <c r="F18" s="93" t="s">
        <v>198</v>
      </c>
      <c r="G18" s="136" t="s">
        <v>162</v>
      </c>
      <c r="H18" s="137">
        <v>8</v>
      </c>
      <c r="I18" s="128" t="s">
        <v>189</v>
      </c>
      <c r="J18" s="93" t="s">
        <v>284</v>
      </c>
      <c r="K18" s="136" t="s">
        <v>175</v>
      </c>
      <c r="L18" s="137">
        <v>7</v>
      </c>
      <c r="M18" s="128" t="s">
        <v>189</v>
      </c>
      <c r="N18" s="93" t="s">
        <v>45</v>
      </c>
      <c r="O18" s="136" t="s">
        <v>146</v>
      </c>
      <c r="P18" s="81">
        <v>16</v>
      </c>
      <c r="Q18" s="139"/>
      <c r="R18" s="88"/>
      <c r="S18" s="139"/>
      <c r="T18" s="139"/>
    </row>
    <row r="19" spans="1:20" s="76" customFormat="1">
      <c r="A19" s="128" t="s">
        <v>189</v>
      </c>
      <c r="B19" s="93" t="s">
        <v>199</v>
      </c>
      <c r="C19" s="136" t="s">
        <v>159</v>
      </c>
      <c r="D19" s="82">
        <v>13</v>
      </c>
      <c r="E19" s="128" t="s">
        <v>189</v>
      </c>
      <c r="F19" s="93" t="s">
        <v>200</v>
      </c>
      <c r="G19" s="136" t="s">
        <v>156</v>
      </c>
      <c r="H19" s="137">
        <v>12</v>
      </c>
      <c r="I19" s="128" t="s">
        <v>189</v>
      </c>
      <c r="J19" s="93" t="s">
        <v>419</v>
      </c>
      <c r="K19" s="136" t="s">
        <v>152</v>
      </c>
      <c r="L19" s="137">
        <v>1</v>
      </c>
      <c r="M19" s="128" t="s">
        <v>189</v>
      </c>
      <c r="N19" s="93" t="s">
        <v>420</v>
      </c>
      <c r="O19" s="136" t="s">
        <v>175</v>
      </c>
      <c r="P19" s="81">
        <v>2</v>
      </c>
      <c r="Q19" s="139"/>
      <c r="R19" s="88"/>
      <c r="S19" s="90"/>
      <c r="T19" s="139"/>
    </row>
    <row r="20" spans="1:20" s="76" customFormat="1">
      <c r="A20" s="128" t="s">
        <v>189</v>
      </c>
      <c r="B20" s="93" t="s">
        <v>201</v>
      </c>
      <c r="C20" s="136" t="s">
        <v>156</v>
      </c>
      <c r="D20" s="82">
        <v>4</v>
      </c>
      <c r="E20" s="128" t="s">
        <v>189</v>
      </c>
      <c r="F20" s="93" t="s">
        <v>202</v>
      </c>
      <c r="G20" s="136" t="s">
        <v>170</v>
      </c>
      <c r="H20" s="137">
        <v>14</v>
      </c>
      <c r="I20" s="128" t="s">
        <v>189</v>
      </c>
      <c r="J20" s="93" t="s">
        <v>421</v>
      </c>
      <c r="K20" s="136" t="s">
        <v>138</v>
      </c>
      <c r="L20" s="137">
        <v>1</v>
      </c>
      <c r="M20" s="128" t="s">
        <v>189</v>
      </c>
      <c r="N20" s="93" t="s">
        <v>34</v>
      </c>
      <c r="O20" s="136" t="s">
        <v>179</v>
      </c>
      <c r="P20" s="81">
        <v>8</v>
      </c>
      <c r="Q20" s="139"/>
      <c r="R20" s="139"/>
      <c r="S20" s="139"/>
      <c r="T20" s="139"/>
    </row>
    <row r="21" spans="1:20" s="76" customFormat="1">
      <c r="A21" s="128" t="s">
        <v>189</v>
      </c>
      <c r="B21" s="93" t="s">
        <v>204</v>
      </c>
      <c r="C21" s="136" t="s">
        <v>166</v>
      </c>
      <c r="D21" s="82">
        <v>23</v>
      </c>
      <c r="E21" s="128" t="s">
        <v>189</v>
      </c>
      <c r="F21" s="93" t="s">
        <v>205</v>
      </c>
      <c r="G21" s="136" t="s">
        <v>162</v>
      </c>
      <c r="H21" s="137">
        <v>9</v>
      </c>
      <c r="I21" s="128" t="s">
        <v>189</v>
      </c>
      <c r="J21" s="93" t="s">
        <v>206</v>
      </c>
      <c r="K21" s="136" t="s">
        <v>162</v>
      </c>
      <c r="L21" s="137">
        <v>9</v>
      </c>
      <c r="M21" s="128" t="s">
        <v>189</v>
      </c>
      <c r="N21" s="93" t="s">
        <v>47</v>
      </c>
      <c r="O21" s="136" t="s">
        <v>145</v>
      </c>
      <c r="P21" s="81">
        <v>14</v>
      </c>
      <c r="Q21" s="139"/>
      <c r="R21" s="139"/>
      <c r="S21" s="139"/>
      <c r="T21" s="139"/>
    </row>
    <row r="22" spans="1:20" s="76" customFormat="1">
      <c r="A22" s="128" t="s">
        <v>189</v>
      </c>
      <c r="B22" s="93" t="s">
        <v>207</v>
      </c>
      <c r="C22" s="129" t="s">
        <v>208</v>
      </c>
      <c r="D22" s="81">
        <v>11</v>
      </c>
      <c r="E22" s="128" t="s">
        <v>189</v>
      </c>
      <c r="F22" s="93" t="s">
        <v>209</v>
      </c>
      <c r="G22" s="129" t="s">
        <v>150</v>
      </c>
      <c r="H22" s="130">
        <v>4</v>
      </c>
      <c r="I22" s="128" t="s">
        <v>189</v>
      </c>
      <c r="J22" s="93" t="s">
        <v>23</v>
      </c>
      <c r="K22" s="136" t="s">
        <v>138</v>
      </c>
      <c r="L22" s="137">
        <v>19</v>
      </c>
      <c r="M22" s="128" t="s">
        <v>189</v>
      </c>
      <c r="N22" s="93" t="s">
        <v>210</v>
      </c>
      <c r="O22" s="136" t="s">
        <v>153</v>
      </c>
      <c r="P22" s="81">
        <v>12</v>
      </c>
      <c r="Q22" s="139"/>
      <c r="R22" s="139"/>
      <c r="S22" s="139"/>
      <c r="T22" s="139"/>
    </row>
    <row r="23" spans="1:20" s="76" customFormat="1" ht="15.75" thickBot="1">
      <c r="A23" s="131" t="s">
        <v>189</v>
      </c>
      <c r="B23" s="94" t="s">
        <v>10</v>
      </c>
      <c r="C23" s="140" t="s">
        <v>170</v>
      </c>
      <c r="D23" s="86">
        <v>13</v>
      </c>
      <c r="E23" s="131" t="s">
        <v>189</v>
      </c>
      <c r="F23" s="94" t="s">
        <v>422</v>
      </c>
      <c r="G23" s="132" t="s">
        <v>147</v>
      </c>
      <c r="H23" s="133">
        <v>3</v>
      </c>
      <c r="I23" s="131" t="s">
        <v>189</v>
      </c>
      <c r="J23" s="94" t="s">
        <v>423</v>
      </c>
      <c r="K23" s="140" t="s">
        <v>138</v>
      </c>
      <c r="L23" s="141">
        <v>6</v>
      </c>
      <c r="M23" s="131" t="s">
        <v>189</v>
      </c>
      <c r="N23" s="94" t="s">
        <v>211</v>
      </c>
      <c r="O23" s="140" t="s">
        <v>139</v>
      </c>
      <c r="P23" s="85">
        <v>12</v>
      </c>
      <c r="Q23" s="139"/>
      <c r="R23" s="139"/>
      <c r="S23" s="139"/>
      <c r="T23" s="139"/>
    </row>
    <row r="24" spans="1:20" s="76" customFormat="1">
      <c r="A24" s="142" t="s">
        <v>212</v>
      </c>
      <c r="B24" s="95" t="s">
        <v>24</v>
      </c>
      <c r="C24" s="143" t="s">
        <v>156</v>
      </c>
      <c r="D24" s="87">
        <v>13</v>
      </c>
      <c r="E24" s="142" t="s">
        <v>212</v>
      </c>
      <c r="F24" s="95" t="s">
        <v>214</v>
      </c>
      <c r="G24" s="143" t="s">
        <v>166</v>
      </c>
      <c r="H24" s="144">
        <v>21</v>
      </c>
      <c r="I24" s="142" t="s">
        <v>212</v>
      </c>
      <c r="J24" s="95" t="s">
        <v>424</v>
      </c>
      <c r="K24" s="143" t="s">
        <v>162</v>
      </c>
      <c r="L24" s="144">
        <v>21</v>
      </c>
      <c r="M24" s="142" t="s">
        <v>212</v>
      </c>
      <c r="N24" s="95" t="s">
        <v>38</v>
      </c>
      <c r="O24" s="143" t="s">
        <v>179</v>
      </c>
      <c r="P24" s="78">
        <v>40</v>
      </c>
    </row>
    <row r="25" spans="1:20" s="76" customFormat="1">
      <c r="A25" s="128" t="s">
        <v>212</v>
      </c>
      <c r="B25" s="93" t="s">
        <v>215</v>
      </c>
      <c r="C25" s="136" t="s">
        <v>141</v>
      </c>
      <c r="D25" s="82">
        <v>6</v>
      </c>
      <c r="E25" s="128" t="s">
        <v>212</v>
      </c>
      <c r="F25" s="93" t="s">
        <v>13</v>
      </c>
      <c r="G25" s="136" t="s">
        <v>162</v>
      </c>
      <c r="H25" s="137">
        <v>17</v>
      </c>
      <c r="I25" s="128" t="s">
        <v>212</v>
      </c>
      <c r="J25" s="93" t="s">
        <v>305</v>
      </c>
      <c r="K25" s="136" t="s">
        <v>138</v>
      </c>
      <c r="L25" s="137">
        <v>23</v>
      </c>
      <c r="M25" s="128" t="s">
        <v>212</v>
      </c>
      <c r="N25" s="93" t="s">
        <v>457</v>
      </c>
      <c r="O25" s="136" t="s">
        <v>170</v>
      </c>
      <c r="P25" s="81">
        <v>56</v>
      </c>
    </row>
    <row r="26" spans="1:20" s="76" customFormat="1">
      <c r="A26" s="128" t="s">
        <v>212</v>
      </c>
      <c r="B26" s="93" t="s">
        <v>216</v>
      </c>
      <c r="C26" s="136" t="s">
        <v>139</v>
      </c>
      <c r="D26" s="82">
        <v>12</v>
      </c>
      <c r="E26" s="128" t="s">
        <v>212</v>
      </c>
      <c r="F26" s="93" t="s">
        <v>217</v>
      </c>
      <c r="G26" s="136" t="s">
        <v>179</v>
      </c>
      <c r="H26" s="137">
        <v>14</v>
      </c>
      <c r="I26" s="128" t="s">
        <v>212</v>
      </c>
      <c r="J26" s="93" t="s">
        <v>425</v>
      </c>
      <c r="K26" s="136" t="s">
        <v>170</v>
      </c>
      <c r="L26" s="137">
        <v>86</v>
      </c>
      <c r="M26" s="128" t="s">
        <v>212</v>
      </c>
      <c r="N26" s="93" t="s">
        <v>426</v>
      </c>
      <c r="O26" s="136" t="s">
        <v>194</v>
      </c>
      <c r="P26" s="81">
        <v>1</v>
      </c>
    </row>
    <row r="27" spans="1:20" s="76" customFormat="1">
      <c r="A27" s="128" t="s">
        <v>212</v>
      </c>
      <c r="B27" s="93" t="s">
        <v>218</v>
      </c>
      <c r="C27" s="129" t="s">
        <v>143</v>
      </c>
      <c r="D27" s="81">
        <v>22</v>
      </c>
      <c r="E27" s="128" t="s">
        <v>212</v>
      </c>
      <c r="F27" s="93" t="s">
        <v>427</v>
      </c>
      <c r="G27" s="136" t="s">
        <v>156</v>
      </c>
      <c r="H27" s="137">
        <v>5</v>
      </c>
      <c r="I27" s="128" t="s">
        <v>212</v>
      </c>
      <c r="J27" s="93" t="s">
        <v>222</v>
      </c>
      <c r="K27" s="136" t="s">
        <v>153</v>
      </c>
      <c r="L27" s="137">
        <v>47</v>
      </c>
      <c r="M27" s="128" t="s">
        <v>212</v>
      </c>
      <c r="N27" s="93" t="s">
        <v>40</v>
      </c>
      <c r="O27" s="129" t="s">
        <v>164</v>
      </c>
      <c r="P27" s="81">
        <v>24</v>
      </c>
      <c r="R27" s="76" t="s">
        <v>404</v>
      </c>
    </row>
    <row r="28" spans="1:20" s="76" customFormat="1">
      <c r="A28" s="128" t="s">
        <v>212</v>
      </c>
      <c r="B28" s="93" t="s">
        <v>220</v>
      </c>
      <c r="C28" s="129" t="s">
        <v>156</v>
      </c>
      <c r="D28" s="81">
        <v>18</v>
      </c>
      <c r="E28" s="128" t="s">
        <v>212</v>
      </c>
      <c r="F28" s="93" t="s">
        <v>428</v>
      </c>
      <c r="G28" s="136" t="s">
        <v>146</v>
      </c>
      <c r="H28" s="137">
        <v>1</v>
      </c>
      <c r="I28" s="128" t="s">
        <v>212</v>
      </c>
      <c r="J28" s="93" t="s">
        <v>221</v>
      </c>
      <c r="K28" s="136" t="s">
        <v>146</v>
      </c>
      <c r="L28" s="137">
        <v>14</v>
      </c>
      <c r="M28" s="128" t="s">
        <v>212</v>
      </c>
      <c r="N28" s="93" t="s">
        <v>429</v>
      </c>
      <c r="O28" s="136" t="s">
        <v>145</v>
      </c>
      <c r="P28" s="81">
        <v>1</v>
      </c>
    </row>
    <row r="29" spans="1:20" s="76" customFormat="1">
      <c r="A29" s="128" t="s">
        <v>212</v>
      </c>
      <c r="B29" s="93" t="s">
        <v>430</v>
      </c>
      <c r="C29" s="129" t="s">
        <v>166</v>
      </c>
      <c r="D29" s="81">
        <v>50</v>
      </c>
      <c r="E29" s="128" t="s">
        <v>212</v>
      </c>
      <c r="F29" s="93" t="s">
        <v>223</v>
      </c>
      <c r="G29" s="136" t="s">
        <v>162</v>
      </c>
      <c r="H29" s="137">
        <v>24</v>
      </c>
      <c r="I29" s="128" t="s">
        <v>212</v>
      </c>
      <c r="J29" s="93" t="s">
        <v>431</v>
      </c>
      <c r="K29" s="136" t="s">
        <v>147</v>
      </c>
      <c r="L29" s="137">
        <v>53</v>
      </c>
      <c r="M29" s="128" t="s">
        <v>212</v>
      </c>
      <c r="N29" s="93" t="s">
        <v>432</v>
      </c>
      <c r="O29" s="136" t="s">
        <v>152</v>
      </c>
      <c r="P29" s="81">
        <v>1</v>
      </c>
    </row>
    <row r="30" spans="1:20" s="76" customFormat="1" ht="15.75" thickBot="1">
      <c r="A30" s="131" t="s">
        <v>212</v>
      </c>
      <c r="B30" s="94" t="s">
        <v>224</v>
      </c>
      <c r="C30" s="140" t="s">
        <v>159</v>
      </c>
      <c r="D30" s="86">
        <v>31</v>
      </c>
      <c r="E30" s="131" t="s">
        <v>212</v>
      </c>
      <c r="F30" s="94" t="s">
        <v>225</v>
      </c>
      <c r="G30" s="140" t="s">
        <v>138</v>
      </c>
      <c r="H30" s="141">
        <v>24</v>
      </c>
      <c r="I30" s="131" t="s">
        <v>212</v>
      </c>
      <c r="J30" s="94" t="s">
        <v>433</v>
      </c>
      <c r="K30" s="140" t="s">
        <v>434</v>
      </c>
      <c r="L30" s="141">
        <v>1</v>
      </c>
      <c r="M30" s="131" t="s">
        <v>212</v>
      </c>
      <c r="N30" s="94" t="s">
        <v>49</v>
      </c>
      <c r="O30" s="132" t="s">
        <v>194</v>
      </c>
      <c r="P30" s="85">
        <v>28</v>
      </c>
    </row>
    <row r="31" spans="1:20" s="76" customFormat="1">
      <c r="A31" s="88"/>
      <c r="B31" s="89" t="s">
        <v>226</v>
      </c>
      <c r="D31" s="145">
        <v>24</v>
      </c>
      <c r="E31" s="88"/>
      <c r="F31" s="89" t="s">
        <v>226</v>
      </c>
      <c r="H31" s="145">
        <v>36</v>
      </c>
      <c r="I31" s="88"/>
      <c r="J31" s="89" t="s">
        <v>226</v>
      </c>
      <c r="L31" s="145">
        <v>8</v>
      </c>
      <c r="M31" s="88"/>
      <c r="N31" s="89" t="s">
        <v>226</v>
      </c>
      <c r="P31" s="145">
        <v>36</v>
      </c>
    </row>
    <row r="32" spans="1:20" ht="15.75" thickBot="1"/>
    <row r="33" spans="1:235">
      <c r="A33" s="269" t="s">
        <v>227</v>
      </c>
      <c r="B33" s="270"/>
      <c r="C33" s="270"/>
      <c r="D33" s="271"/>
      <c r="E33" s="269" t="s">
        <v>228</v>
      </c>
      <c r="F33" s="270"/>
      <c r="G33" s="270"/>
      <c r="H33" s="271"/>
      <c r="I33" s="269" t="s">
        <v>229</v>
      </c>
      <c r="J33" s="270"/>
      <c r="K33" s="270"/>
      <c r="L33" s="271"/>
      <c r="M33" s="269" t="s">
        <v>230</v>
      </c>
      <c r="N33" s="270"/>
      <c r="O33" s="270"/>
      <c r="P33" s="271"/>
    </row>
    <row r="34" spans="1:235" ht="15.75" thickBot="1">
      <c r="A34" s="272"/>
      <c r="B34" s="273"/>
      <c r="C34" s="273"/>
      <c r="D34" s="274"/>
      <c r="E34" s="272"/>
      <c r="F34" s="273"/>
      <c r="G34" s="273"/>
      <c r="H34" s="274"/>
      <c r="I34" s="272"/>
      <c r="J34" s="273"/>
      <c r="K34" s="273"/>
      <c r="L34" s="274"/>
      <c r="M34" s="272"/>
      <c r="N34" s="273"/>
      <c r="O34" s="273"/>
      <c r="P34" s="274"/>
    </row>
    <row r="35" spans="1:235" s="91" customFormat="1" ht="15.75" thickBot="1">
      <c r="A35" s="275">
        <v>3472335095</v>
      </c>
      <c r="B35" s="276"/>
      <c r="C35" s="276"/>
      <c r="D35" s="277"/>
      <c r="E35" s="275">
        <v>3478891405</v>
      </c>
      <c r="F35" s="276"/>
      <c r="G35" s="276"/>
      <c r="H35" s="277"/>
      <c r="I35" s="275" t="s">
        <v>231</v>
      </c>
      <c r="J35" s="276"/>
      <c r="K35" s="276"/>
      <c r="L35" s="277"/>
      <c r="M35" s="275">
        <v>3470435161</v>
      </c>
      <c r="N35" s="276"/>
      <c r="O35" s="276"/>
      <c r="P35" s="277"/>
      <c r="Q35" s="76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76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76"/>
      <c r="BK35" s="76"/>
      <c r="BL35" s="76"/>
      <c r="BM35" s="76"/>
      <c r="BN35" s="76"/>
      <c r="BO35" s="76"/>
      <c r="BP35" s="76"/>
      <c r="BQ35" s="76"/>
      <c r="BR35" s="76"/>
      <c r="BS35" s="76"/>
      <c r="BT35" s="76"/>
      <c r="BU35" s="76"/>
      <c r="BV35" s="76"/>
      <c r="BW35" s="76"/>
      <c r="BX35" s="76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  <c r="DL35" s="76"/>
      <c r="DM35" s="76"/>
      <c r="DN35" s="76"/>
      <c r="DO35" s="76"/>
      <c r="DP35" s="76"/>
      <c r="DQ35" s="76"/>
      <c r="DR35" s="76"/>
      <c r="DS35" s="76"/>
      <c r="DT35" s="76"/>
      <c r="DU35" s="76"/>
      <c r="DV35" s="76"/>
      <c r="DW35" s="76"/>
      <c r="DX35" s="76"/>
      <c r="DY35" s="76"/>
      <c r="DZ35" s="76"/>
      <c r="EA35" s="76"/>
      <c r="EB35" s="76"/>
      <c r="EC35" s="76"/>
      <c r="ED35" s="76"/>
      <c r="EE35" s="76"/>
      <c r="EF35" s="76"/>
      <c r="EG35" s="76"/>
      <c r="EH35" s="76"/>
      <c r="EI35" s="76"/>
      <c r="EJ35" s="76"/>
      <c r="EK35" s="76"/>
      <c r="EL35" s="76"/>
      <c r="EM35" s="76"/>
      <c r="EN35" s="76"/>
      <c r="EO35" s="76"/>
      <c r="EP35" s="76"/>
      <c r="EQ35" s="76"/>
      <c r="ER35" s="76"/>
      <c r="ES35" s="76"/>
      <c r="ET35" s="76"/>
      <c r="EU35" s="76"/>
      <c r="EV35" s="76"/>
      <c r="EW35" s="76"/>
      <c r="EX35" s="76"/>
      <c r="EY35" s="76"/>
      <c r="EZ35" s="76"/>
      <c r="FA35" s="76"/>
      <c r="FB35" s="76"/>
      <c r="FC35" s="76"/>
      <c r="FD35" s="76"/>
      <c r="FE35" s="76"/>
      <c r="FF35" s="76"/>
      <c r="FG35" s="76"/>
      <c r="FH35" s="76"/>
      <c r="FI35" s="76"/>
      <c r="FJ35" s="76"/>
      <c r="FK35" s="76"/>
      <c r="FL35" s="76"/>
      <c r="FM35" s="76"/>
      <c r="FN35" s="76"/>
      <c r="FO35" s="76"/>
      <c r="FP35" s="76"/>
      <c r="FQ35" s="76"/>
      <c r="FR35" s="76"/>
      <c r="FS35" s="76"/>
      <c r="FT35" s="76"/>
      <c r="FU35" s="76"/>
      <c r="FV35" s="76"/>
      <c r="FW35" s="76"/>
      <c r="FX35" s="76"/>
      <c r="FY35" s="76"/>
      <c r="FZ35" s="76"/>
      <c r="GA35" s="76"/>
      <c r="GB35" s="76"/>
      <c r="GC35" s="76"/>
      <c r="GD35" s="76"/>
      <c r="GE35" s="76"/>
      <c r="GF35" s="76"/>
      <c r="GG35" s="76"/>
      <c r="GH35" s="76"/>
      <c r="GI35" s="76"/>
      <c r="GJ35" s="76"/>
      <c r="GK35" s="76"/>
      <c r="GL35" s="76"/>
      <c r="GM35" s="76"/>
      <c r="GN35" s="76"/>
      <c r="GO35" s="76"/>
      <c r="GP35" s="76"/>
      <c r="GQ35" s="76"/>
      <c r="GR35" s="76"/>
      <c r="GS35" s="76"/>
      <c r="GT35" s="76"/>
      <c r="GU35" s="76"/>
      <c r="GV35" s="76"/>
      <c r="GW35" s="76"/>
      <c r="GX35" s="76"/>
      <c r="GY35" s="76"/>
      <c r="GZ35" s="76"/>
      <c r="HA35" s="76"/>
      <c r="HB35" s="76"/>
      <c r="HC35" s="76"/>
      <c r="HD35" s="76"/>
      <c r="HE35" s="76"/>
      <c r="HF35" s="76"/>
      <c r="HG35" s="76"/>
      <c r="HH35" s="76"/>
      <c r="HI35" s="76"/>
      <c r="HJ35" s="76"/>
      <c r="HK35" s="76"/>
      <c r="HL35" s="76"/>
      <c r="HM35" s="76"/>
      <c r="HN35" s="76"/>
      <c r="HO35" s="76"/>
      <c r="HP35" s="76"/>
      <c r="HQ35" s="76"/>
      <c r="HR35" s="76"/>
      <c r="HS35" s="76"/>
      <c r="HT35" s="76"/>
      <c r="HU35" s="76"/>
      <c r="HV35" s="76"/>
      <c r="HW35" s="76"/>
      <c r="HX35" s="76"/>
      <c r="HY35" s="76"/>
      <c r="HZ35" s="76"/>
      <c r="IA35" s="76"/>
    </row>
    <row r="37" spans="1:235" ht="15.75" thickBot="1"/>
    <row r="38" spans="1:235" s="76" customFormat="1">
      <c r="A38" s="263" t="s">
        <v>232</v>
      </c>
      <c r="B38" s="264"/>
      <c r="C38" s="264"/>
      <c r="D38" s="265"/>
      <c r="E38" s="263" t="s">
        <v>371</v>
      </c>
      <c r="F38" s="264"/>
      <c r="G38" s="264"/>
      <c r="H38" s="265"/>
      <c r="I38" s="263" t="s">
        <v>372</v>
      </c>
      <c r="J38" s="264"/>
      <c r="K38" s="264"/>
      <c r="L38" s="265"/>
      <c r="M38" s="263" t="s">
        <v>233</v>
      </c>
      <c r="N38" s="264"/>
      <c r="O38" s="264"/>
      <c r="P38" s="265"/>
    </row>
    <row r="39" spans="1:235" ht="15.75" thickBot="1">
      <c r="A39" s="266" t="s">
        <v>234</v>
      </c>
      <c r="B39" s="267"/>
      <c r="C39" s="267"/>
      <c r="D39" s="268"/>
      <c r="E39" s="266" t="s">
        <v>235</v>
      </c>
      <c r="F39" s="267"/>
      <c r="G39" s="267"/>
      <c r="H39" s="268"/>
      <c r="I39" s="266" t="s">
        <v>236</v>
      </c>
      <c r="J39" s="267"/>
      <c r="K39" s="267"/>
      <c r="L39" s="268"/>
      <c r="M39" s="266" t="s">
        <v>237</v>
      </c>
      <c r="N39" s="267"/>
      <c r="O39" s="267"/>
      <c r="P39" s="268"/>
    </row>
    <row r="40" spans="1:235">
      <c r="A40" s="125" t="s">
        <v>136</v>
      </c>
      <c r="B40" s="74" t="s">
        <v>238</v>
      </c>
      <c r="C40" s="126" t="s">
        <v>156</v>
      </c>
      <c r="D40" s="75">
        <v>12</v>
      </c>
      <c r="E40" s="125" t="s">
        <v>136</v>
      </c>
      <c r="F40" s="74" t="s">
        <v>239</v>
      </c>
      <c r="G40" s="126" t="s">
        <v>179</v>
      </c>
      <c r="H40" s="75">
        <v>17</v>
      </c>
      <c r="I40" s="125" t="s">
        <v>136</v>
      </c>
      <c r="J40" s="74" t="s">
        <v>27</v>
      </c>
      <c r="K40" s="126" t="s">
        <v>159</v>
      </c>
      <c r="L40" s="75">
        <v>8</v>
      </c>
      <c r="M40" s="125" t="s">
        <v>136</v>
      </c>
      <c r="N40" s="92" t="s">
        <v>240</v>
      </c>
      <c r="O40" s="126" t="s">
        <v>162</v>
      </c>
      <c r="P40" s="147">
        <v>21</v>
      </c>
    </row>
    <row r="41" spans="1:235">
      <c r="A41" s="128" t="s">
        <v>136</v>
      </c>
      <c r="B41" s="80" t="s">
        <v>241</v>
      </c>
      <c r="C41" s="129" t="s">
        <v>170</v>
      </c>
      <c r="D41" s="81">
        <v>10</v>
      </c>
      <c r="E41" s="128" t="s">
        <v>136</v>
      </c>
      <c r="F41" s="80" t="s">
        <v>242</v>
      </c>
      <c r="G41" s="129" t="s">
        <v>179</v>
      </c>
      <c r="H41" s="81">
        <v>1</v>
      </c>
      <c r="I41" s="128" t="s">
        <v>136</v>
      </c>
      <c r="J41" s="80" t="s">
        <v>41</v>
      </c>
      <c r="K41" s="129" t="s">
        <v>194</v>
      </c>
      <c r="L41" s="81">
        <v>14</v>
      </c>
      <c r="M41" s="128" t="s">
        <v>136</v>
      </c>
      <c r="N41" s="93" t="s">
        <v>144</v>
      </c>
      <c r="O41" s="129" t="s">
        <v>145</v>
      </c>
      <c r="P41" s="148">
        <v>14</v>
      </c>
    </row>
    <row r="42" spans="1:235" ht="15.75" thickBot="1">
      <c r="A42" s="149" t="s">
        <v>136</v>
      </c>
      <c r="B42" s="150" t="s">
        <v>244</v>
      </c>
      <c r="C42" s="151" t="s">
        <v>170</v>
      </c>
      <c r="D42" s="152">
        <v>2</v>
      </c>
      <c r="E42" s="149" t="s">
        <v>136</v>
      </c>
      <c r="F42" s="150" t="s">
        <v>245</v>
      </c>
      <c r="G42" s="151" t="s">
        <v>164</v>
      </c>
      <c r="H42" s="152">
        <v>10</v>
      </c>
      <c r="I42" s="149" t="s">
        <v>136</v>
      </c>
      <c r="J42" s="150" t="s">
        <v>246</v>
      </c>
      <c r="K42" s="151" t="s">
        <v>159</v>
      </c>
      <c r="L42" s="152">
        <v>3</v>
      </c>
      <c r="M42" s="149" t="s">
        <v>136</v>
      </c>
      <c r="N42" s="153" t="s">
        <v>140</v>
      </c>
      <c r="O42" s="151" t="s">
        <v>141</v>
      </c>
      <c r="P42" s="154">
        <v>1</v>
      </c>
    </row>
    <row r="43" spans="1:235">
      <c r="A43" s="125" t="s">
        <v>154</v>
      </c>
      <c r="B43" s="74" t="s">
        <v>435</v>
      </c>
      <c r="C43" s="126" t="s">
        <v>156</v>
      </c>
      <c r="D43" s="127">
        <v>1</v>
      </c>
      <c r="E43" s="125" t="s">
        <v>154</v>
      </c>
      <c r="F43" s="74" t="s">
        <v>263</v>
      </c>
      <c r="G43" s="126" t="s">
        <v>162</v>
      </c>
      <c r="H43" s="127">
        <v>15</v>
      </c>
      <c r="I43" s="125" t="s">
        <v>154</v>
      </c>
      <c r="J43" s="74" t="s">
        <v>250</v>
      </c>
      <c r="K43" s="126" t="s">
        <v>139</v>
      </c>
      <c r="L43" s="127">
        <v>7</v>
      </c>
      <c r="M43" s="125" t="s">
        <v>154</v>
      </c>
      <c r="N43" s="92" t="s">
        <v>181</v>
      </c>
      <c r="O43" s="126" t="s">
        <v>147</v>
      </c>
      <c r="P43" s="147">
        <v>12</v>
      </c>
    </row>
    <row r="44" spans="1:235">
      <c r="A44" s="128" t="s">
        <v>154</v>
      </c>
      <c r="B44" s="80" t="s">
        <v>252</v>
      </c>
      <c r="C44" s="129" t="s">
        <v>164</v>
      </c>
      <c r="D44" s="130">
        <v>14</v>
      </c>
      <c r="E44" s="128" t="s">
        <v>154</v>
      </c>
      <c r="F44" s="80" t="s">
        <v>251</v>
      </c>
      <c r="G44" s="129" t="s">
        <v>179</v>
      </c>
      <c r="H44" s="130">
        <v>9</v>
      </c>
      <c r="I44" s="128" t="s">
        <v>154</v>
      </c>
      <c r="J44" s="80" t="s">
        <v>254</v>
      </c>
      <c r="K44" s="129" t="s">
        <v>153</v>
      </c>
      <c r="L44" s="130">
        <v>8</v>
      </c>
      <c r="M44" s="128" t="s">
        <v>154</v>
      </c>
      <c r="N44" s="93" t="s">
        <v>255</v>
      </c>
      <c r="O44" s="129" t="s">
        <v>141</v>
      </c>
      <c r="P44" s="148">
        <v>15</v>
      </c>
    </row>
    <row r="45" spans="1:235">
      <c r="A45" s="128" t="s">
        <v>154</v>
      </c>
      <c r="B45" s="80" t="s">
        <v>187</v>
      </c>
      <c r="C45" s="129" t="s">
        <v>138</v>
      </c>
      <c r="D45" s="130">
        <v>12</v>
      </c>
      <c r="E45" s="128" t="s">
        <v>154</v>
      </c>
      <c r="F45" s="80" t="s">
        <v>18</v>
      </c>
      <c r="G45" s="129" t="s">
        <v>153</v>
      </c>
      <c r="H45" s="130">
        <v>9</v>
      </c>
      <c r="I45" s="128" t="s">
        <v>154</v>
      </c>
      <c r="J45" s="80" t="s">
        <v>188</v>
      </c>
      <c r="K45" s="129" t="s">
        <v>164</v>
      </c>
      <c r="L45" s="130">
        <v>1</v>
      </c>
      <c r="M45" s="128" t="s">
        <v>154</v>
      </c>
      <c r="N45" s="93" t="s">
        <v>258</v>
      </c>
      <c r="O45" s="129" t="s">
        <v>162</v>
      </c>
      <c r="P45" s="148">
        <v>7</v>
      </c>
    </row>
    <row r="46" spans="1:235">
      <c r="A46" s="128" t="s">
        <v>154</v>
      </c>
      <c r="B46" s="80" t="s">
        <v>259</v>
      </c>
      <c r="C46" s="129" t="s">
        <v>179</v>
      </c>
      <c r="D46" s="130">
        <v>10</v>
      </c>
      <c r="E46" s="128" t="s">
        <v>154</v>
      </c>
      <c r="F46" s="80" t="s">
        <v>1</v>
      </c>
      <c r="G46" s="129" t="s">
        <v>162</v>
      </c>
      <c r="H46" s="130">
        <v>14</v>
      </c>
      <c r="I46" s="128" t="s">
        <v>154</v>
      </c>
      <c r="J46" s="80" t="s">
        <v>269</v>
      </c>
      <c r="K46" s="129" t="s">
        <v>164</v>
      </c>
      <c r="L46" s="130">
        <v>1</v>
      </c>
      <c r="M46" s="128" t="s">
        <v>154</v>
      </c>
      <c r="N46" s="93" t="s">
        <v>261</v>
      </c>
      <c r="O46" s="129" t="s">
        <v>139</v>
      </c>
      <c r="P46" s="148">
        <v>7</v>
      </c>
    </row>
    <row r="47" spans="1:235">
      <c r="A47" s="128" t="s">
        <v>154</v>
      </c>
      <c r="B47" s="80" t="s">
        <v>2</v>
      </c>
      <c r="C47" s="129" t="s">
        <v>162</v>
      </c>
      <c r="D47" s="130">
        <v>14</v>
      </c>
      <c r="E47" s="128" t="s">
        <v>154</v>
      </c>
      <c r="F47" s="80" t="s">
        <v>167</v>
      </c>
      <c r="G47" s="129" t="s">
        <v>159</v>
      </c>
      <c r="H47" s="130">
        <v>11</v>
      </c>
      <c r="I47" s="128" t="s">
        <v>154</v>
      </c>
      <c r="J47" s="80" t="s">
        <v>436</v>
      </c>
      <c r="K47" s="129" t="s">
        <v>170</v>
      </c>
      <c r="L47" s="130">
        <v>4</v>
      </c>
      <c r="M47" s="128" t="s">
        <v>154</v>
      </c>
      <c r="N47" s="93" t="s">
        <v>249</v>
      </c>
      <c r="O47" s="129" t="s">
        <v>138</v>
      </c>
      <c r="P47" s="148">
        <v>14</v>
      </c>
    </row>
    <row r="48" spans="1:235">
      <c r="A48" s="128" t="s">
        <v>154</v>
      </c>
      <c r="B48" s="80" t="s">
        <v>264</v>
      </c>
      <c r="C48" s="129" t="s">
        <v>156</v>
      </c>
      <c r="D48" s="130">
        <v>11</v>
      </c>
      <c r="E48" s="128" t="s">
        <v>154</v>
      </c>
      <c r="F48" s="80" t="s">
        <v>265</v>
      </c>
      <c r="G48" s="129" t="s">
        <v>138</v>
      </c>
      <c r="H48" s="130">
        <v>11</v>
      </c>
      <c r="I48" s="128" t="s">
        <v>154</v>
      </c>
      <c r="J48" s="80" t="s">
        <v>44</v>
      </c>
      <c r="K48" s="129" t="s">
        <v>162</v>
      </c>
      <c r="L48" s="130">
        <v>8</v>
      </c>
      <c r="M48" s="128" t="s">
        <v>154</v>
      </c>
      <c r="N48" s="93" t="s">
        <v>266</v>
      </c>
      <c r="O48" s="129" t="s">
        <v>175</v>
      </c>
      <c r="P48" s="148">
        <v>5</v>
      </c>
    </row>
    <row r="49" spans="1:16">
      <c r="A49" s="128" t="s">
        <v>154</v>
      </c>
      <c r="B49" s="80" t="s">
        <v>437</v>
      </c>
      <c r="C49" s="129" t="s">
        <v>179</v>
      </c>
      <c r="D49" s="130">
        <v>1</v>
      </c>
      <c r="E49" s="128" t="s">
        <v>154</v>
      </c>
      <c r="F49" s="80" t="s">
        <v>267</v>
      </c>
      <c r="G49" s="129" t="s">
        <v>175</v>
      </c>
      <c r="H49" s="130">
        <v>4</v>
      </c>
      <c r="I49" s="128" t="s">
        <v>154</v>
      </c>
      <c r="J49" s="80" t="s">
        <v>268</v>
      </c>
      <c r="K49" s="129" t="s">
        <v>159</v>
      </c>
      <c r="L49" s="130">
        <v>8</v>
      </c>
      <c r="M49" s="128" t="s">
        <v>154</v>
      </c>
      <c r="N49" s="93" t="s">
        <v>256</v>
      </c>
      <c r="O49" s="129" t="s">
        <v>170</v>
      </c>
      <c r="P49" s="148">
        <v>8</v>
      </c>
    </row>
    <row r="50" spans="1:16">
      <c r="A50" s="128" t="s">
        <v>154</v>
      </c>
      <c r="B50" s="80" t="s">
        <v>158</v>
      </c>
      <c r="C50" s="129" t="s">
        <v>143</v>
      </c>
      <c r="D50" s="130">
        <v>7</v>
      </c>
      <c r="E50" s="128" t="s">
        <v>154</v>
      </c>
      <c r="F50" s="80" t="s">
        <v>271</v>
      </c>
      <c r="G50" s="129" t="s">
        <v>147</v>
      </c>
      <c r="H50" s="130">
        <v>7</v>
      </c>
      <c r="I50" s="128" t="s">
        <v>154</v>
      </c>
      <c r="J50" s="80" t="s">
        <v>438</v>
      </c>
      <c r="K50" s="129" t="s">
        <v>139</v>
      </c>
      <c r="L50" s="130">
        <v>1</v>
      </c>
      <c r="M50" s="128" t="s">
        <v>154</v>
      </c>
      <c r="N50" s="93" t="s">
        <v>439</v>
      </c>
      <c r="O50" s="129" t="s">
        <v>147</v>
      </c>
      <c r="P50" s="148">
        <v>2</v>
      </c>
    </row>
    <row r="51" spans="1:16" ht="15.75" thickBot="1">
      <c r="A51" s="131" t="s">
        <v>154</v>
      </c>
      <c r="B51" s="84" t="s">
        <v>17</v>
      </c>
      <c r="C51" s="132" t="s">
        <v>141</v>
      </c>
      <c r="D51" s="133">
        <v>11</v>
      </c>
      <c r="E51" s="131" t="s">
        <v>154</v>
      </c>
      <c r="F51" s="84" t="s">
        <v>173</v>
      </c>
      <c r="G51" s="132" t="s">
        <v>162</v>
      </c>
      <c r="H51" s="133">
        <v>4</v>
      </c>
      <c r="I51" s="131" t="s">
        <v>154</v>
      </c>
      <c r="J51" s="84" t="s">
        <v>3</v>
      </c>
      <c r="K51" s="132" t="s">
        <v>170</v>
      </c>
      <c r="L51" s="133">
        <v>4</v>
      </c>
      <c r="M51" s="131" t="s">
        <v>154</v>
      </c>
      <c r="N51" s="94" t="s">
        <v>440</v>
      </c>
      <c r="O51" s="132" t="s">
        <v>143</v>
      </c>
      <c r="P51" s="155">
        <v>3</v>
      </c>
    </row>
    <row r="52" spans="1:16">
      <c r="A52" s="142" t="s">
        <v>189</v>
      </c>
      <c r="B52" s="80" t="s">
        <v>441</v>
      </c>
      <c r="C52" s="129" t="s">
        <v>164</v>
      </c>
      <c r="D52" s="130">
        <v>1</v>
      </c>
      <c r="E52" s="142" t="s">
        <v>189</v>
      </c>
      <c r="F52" s="77" t="s">
        <v>4</v>
      </c>
      <c r="G52" s="156" t="s">
        <v>138</v>
      </c>
      <c r="H52" s="157">
        <v>16</v>
      </c>
      <c r="I52" s="142" t="s">
        <v>189</v>
      </c>
      <c r="J52" s="77" t="s">
        <v>442</v>
      </c>
      <c r="K52" s="156" t="s">
        <v>166</v>
      </c>
      <c r="L52" s="157">
        <v>1</v>
      </c>
      <c r="M52" s="142" t="s">
        <v>189</v>
      </c>
      <c r="N52" s="73" t="s">
        <v>277</v>
      </c>
      <c r="O52" s="126" t="s">
        <v>179</v>
      </c>
      <c r="P52" s="147">
        <v>30</v>
      </c>
    </row>
    <row r="53" spans="1:16">
      <c r="A53" s="128" t="s">
        <v>189</v>
      </c>
      <c r="B53" s="80" t="s">
        <v>278</v>
      </c>
      <c r="C53" s="129" t="s">
        <v>159</v>
      </c>
      <c r="D53" s="130">
        <v>14</v>
      </c>
      <c r="E53" s="128" t="s">
        <v>189</v>
      </c>
      <c r="F53" s="80" t="s">
        <v>443</v>
      </c>
      <c r="G53" s="129" t="s">
        <v>164</v>
      </c>
      <c r="H53" s="130">
        <v>1</v>
      </c>
      <c r="I53" s="128" t="s">
        <v>189</v>
      </c>
      <c r="J53" s="80" t="s">
        <v>279</v>
      </c>
      <c r="K53" s="129" t="s">
        <v>170</v>
      </c>
      <c r="L53" s="130">
        <v>11</v>
      </c>
      <c r="M53" s="128" t="s">
        <v>189</v>
      </c>
      <c r="N53" s="79" t="s">
        <v>8</v>
      </c>
      <c r="O53" s="129" t="s">
        <v>162</v>
      </c>
      <c r="P53" s="148">
        <v>17</v>
      </c>
    </row>
    <row r="54" spans="1:16">
      <c r="A54" s="128" t="s">
        <v>189</v>
      </c>
      <c r="B54" s="80" t="s">
        <v>353</v>
      </c>
      <c r="C54" s="129" t="s">
        <v>194</v>
      </c>
      <c r="D54" s="130">
        <v>1</v>
      </c>
      <c r="E54" s="128" t="s">
        <v>189</v>
      </c>
      <c r="F54" s="80" t="s">
        <v>296</v>
      </c>
      <c r="G54" s="129" t="s">
        <v>175</v>
      </c>
      <c r="H54" s="130">
        <v>14</v>
      </c>
      <c r="I54" s="128" t="s">
        <v>189</v>
      </c>
      <c r="J54" s="80" t="s">
        <v>444</v>
      </c>
      <c r="K54" s="129" t="s">
        <v>175</v>
      </c>
      <c r="L54" s="130">
        <v>1</v>
      </c>
      <c r="M54" s="128" t="s">
        <v>189</v>
      </c>
      <c r="N54" s="79" t="s">
        <v>281</v>
      </c>
      <c r="O54" s="129" t="s">
        <v>159</v>
      </c>
      <c r="P54" s="148">
        <v>23</v>
      </c>
    </row>
    <row r="55" spans="1:16">
      <c r="A55" s="128" t="s">
        <v>189</v>
      </c>
      <c r="B55" s="80" t="s">
        <v>282</v>
      </c>
      <c r="C55" s="129" t="s">
        <v>139</v>
      </c>
      <c r="D55" s="130">
        <v>6</v>
      </c>
      <c r="E55" s="128" t="s">
        <v>189</v>
      </c>
      <c r="F55" s="80" t="s">
        <v>6</v>
      </c>
      <c r="G55" s="129" t="s">
        <v>194</v>
      </c>
      <c r="H55" s="130">
        <v>6</v>
      </c>
      <c r="I55" s="128" t="s">
        <v>189</v>
      </c>
      <c r="J55" s="80" t="s">
        <v>283</v>
      </c>
      <c r="K55" s="129" t="s">
        <v>159</v>
      </c>
      <c r="L55" s="130">
        <v>12</v>
      </c>
      <c r="M55" s="128" t="s">
        <v>189</v>
      </c>
      <c r="N55" s="79" t="s">
        <v>401</v>
      </c>
      <c r="O55" s="129" t="s">
        <v>152</v>
      </c>
      <c r="P55" s="148">
        <v>14</v>
      </c>
    </row>
    <row r="56" spans="1:16">
      <c r="A56" s="128" t="s">
        <v>189</v>
      </c>
      <c r="B56" s="80" t="s">
        <v>7</v>
      </c>
      <c r="C56" s="129" t="s">
        <v>162</v>
      </c>
      <c r="D56" s="130">
        <v>20</v>
      </c>
      <c r="E56" s="128" t="s">
        <v>189</v>
      </c>
      <c r="F56" s="80" t="s">
        <v>285</v>
      </c>
      <c r="G56" s="129" t="s">
        <v>147</v>
      </c>
      <c r="H56" s="130">
        <v>13</v>
      </c>
      <c r="I56" s="128" t="s">
        <v>189</v>
      </c>
      <c r="J56" s="80" t="s">
        <v>46</v>
      </c>
      <c r="K56" s="129" t="s">
        <v>164</v>
      </c>
      <c r="L56" s="130">
        <v>23</v>
      </c>
      <c r="M56" s="128" t="s">
        <v>189</v>
      </c>
      <c r="N56" s="79" t="s">
        <v>5</v>
      </c>
      <c r="O56" s="129" t="s">
        <v>162</v>
      </c>
      <c r="P56" s="158">
        <v>22</v>
      </c>
    </row>
    <row r="57" spans="1:16">
      <c r="A57" s="128" t="s">
        <v>189</v>
      </c>
      <c r="B57" s="80" t="s">
        <v>21</v>
      </c>
      <c r="C57" s="129" t="s">
        <v>147</v>
      </c>
      <c r="D57" s="130">
        <v>15</v>
      </c>
      <c r="E57" s="128" t="s">
        <v>189</v>
      </c>
      <c r="F57" s="80" t="s">
        <v>20</v>
      </c>
      <c r="G57" s="129" t="s">
        <v>146</v>
      </c>
      <c r="H57" s="130">
        <v>5</v>
      </c>
      <c r="I57" s="128" t="s">
        <v>189</v>
      </c>
      <c r="J57" s="80" t="s">
        <v>445</v>
      </c>
      <c r="K57" s="129" t="s">
        <v>153</v>
      </c>
      <c r="L57" s="130">
        <v>1</v>
      </c>
      <c r="M57" s="128" t="s">
        <v>189</v>
      </c>
      <c r="N57" s="79" t="s">
        <v>288</v>
      </c>
      <c r="O57" s="129" t="s">
        <v>143</v>
      </c>
      <c r="P57" s="148">
        <v>28</v>
      </c>
    </row>
    <row r="58" spans="1:16">
      <c r="A58" s="128" t="s">
        <v>189</v>
      </c>
      <c r="B58" s="80" t="s">
        <v>203</v>
      </c>
      <c r="C58" s="129" t="s">
        <v>164</v>
      </c>
      <c r="D58" s="130">
        <v>15</v>
      </c>
      <c r="E58" s="128" t="s">
        <v>189</v>
      </c>
      <c r="F58" s="80" t="s">
        <v>22</v>
      </c>
      <c r="G58" s="129" t="s">
        <v>164</v>
      </c>
      <c r="H58" s="130">
        <v>19</v>
      </c>
      <c r="I58" s="128" t="s">
        <v>189</v>
      </c>
      <c r="J58" s="80" t="s">
        <v>332</v>
      </c>
      <c r="K58" s="129" t="s">
        <v>152</v>
      </c>
      <c r="L58" s="130">
        <v>1</v>
      </c>
      <c r="M58" s="128" t="s">
        <v>189</v>
      </c>
      <c r="N58" s="79" t="s">
        <v>446</v>
      </c>
      <c r="O58" s="129" t="s">
        <v>146</v>
      </c>
      <c r="P58" s="148">
        <v>1</v>
      </c>
    </row>
    <row r="59" spans="1:16">
      <c r="A59" s="128" t="s">
        <v>189</v>
      </c>
      <c r="B59" s="80" t="s">
        <v>290</v>
      </c>
      <c r="C59" s="129" t="s">
        <v>179</v>
      </c>
      <c r="D59" s="130">
        <v>17</v>
      </c>
      <c r="E59" s="128" t="s">
        <v>189</v>
      </c>
      <c r="F59" s="80" t="s">
        <v>291</v>
      </c>
      <c r="G59" s="129" t="s">
        <v>147</v>
      </c>
      <c r="H59" s="130">
        <v>20</v>
      </c>
      <c r="I59" s="128" t="s">
        <v>189</v>
      </c>
      <c r="J59" s="80" t="s">
        <v>447</v>
      </c>
      <c r="K59" s="129" t="s">
        <v>159</v>
      </c>
      <c r="L59" s="130">
        <v>4</v>
      </c>
      <c r="M59" s="128" t="s">
        <v>189</v>
      </c>
      <c r="N59" s="79" t="s">
        <v>292</v>
      </c>
      <c r="O59" s="129" t="s">
        <v>143</v>
      </c>
      <c r="P59" s="148">
        <v>11</v>
      </c>
    </row>
    <row r="60" spans="1:16" ht="15.75" thickBot="1">
      <c r="A60" s="131" t="s">
        <v>189</v>
      </c>
      <c r="B60" s="84" t="s">
        <v>448</v>
      </c>
      <c r="C60" s="132" t="s">
        <v>434</v>
      </c>
      <c r="D60" s="133">
        <v>3</v>
      </c>
      <c r="E60" s="131" t="s">
        <v>189</v>
      </c>
      <c r="F60" s="84" t="s">
        <v>294</v>
      </c>
      <c r="G60" s="132" t="s">
        <v>143</v>
      </c>
      <c r="H60" s="133">
        <v>9</v>
      </c>
      <c r="I60" s="131" t="s">
        <v>189</v>
      </c>
      <c r="J60" s="84" t="s">
        <v>295</v>
      </c>
      <c r="K60" s="132" t="s">
        <v>159</v>
      </c>
      <c r="L60" s="133">
        <v>11</v>
      </c>
      <c r="M60" s="131" t="s">
        <v>189</v>
      </c>
      <c r="N60" s="83" t="s">
        <v>449</v>
      </c>
      <c r="O60" s="132" t="s">
        <v>147</v>
      </c>
      <c r="P60" s="155">
        <v>1</v>
      </c>
    </row>
    <row r="61" spans="1:16">
      <c r="A61" s="142" t="s">
        <v>212</v>
      </c>
      <c r="B61" s="80" t="s">
        <v>35</v>
      </c>
      <c r="C61" s="129" t="s">
        <v>139</v>
      </c>
      <c r="D61" s="72">
        <v>1</v>
      </c>
      <c r="E61" s="142" t="s">
        <v>212</v>
      </c>
      <c r="F61" s="77" t="s">
        <v>298</v>
      </c>
      <c r="G61" s="156" t="s">
        <v>170</v>
      </c>
      <c r="H61" s="78">
        <v>22</v>
      </c>
      <c r="I61" s="142" t="s">
        <v>212</v>
      </c>
      <c r="J61" s="77" t="s">
        <v>450</v>
      </c>
      <c r="K61" s="156" t="s">
        <v>152</v>
      </c>
      <c r="L61" s="78">
        <v>1</v>
      </c>
      <c r="M61" s="142" t="s">
        <v>212</v>
      </c>
      <c r="N61" s="95" t="s">
        <v>299</v>
      </c>
      <c r="O61" s="156" t="s">
        <v>147</v>
      </c>
      <c r="P61" s="159">
        <v>26</v>
      </c>
    </row>
    <row r="62" spans="1:16">
      <c r="A62" s="128" t="s">
        <v>212</v>
      </c>
      <c r="B62" s="80" t="s">
        <v>219</v>
      </c>
      <c r="C62" s="129" t="s">
        <v>145</v>
      </c>
      <c r="D62" s="81">
        <v>19</v>
      </c>
      <c r="E62" s="128" t="s">
        <v>212</v>
      </c>
      <c r="F62" s="80" t="s">
        <v>300</v>
      </c>
      <c r="G62" s="129" t="s">
        <v>139</v>
      </c>
      <c r="H62" s="81">
        <v>17</v>
      </c>
      <c r="I62" s="128" t="s">
        <v>212</v>
      </c>
      <c r="J62" s="80" t="s">
        <v>451</v>
      </c>
      <c r="K62" s="129" t="s">
        <v>159</v>
      </c>
      <c r="L62" s="81">
        <v>1</v>
      </c>
      <c r="M62" s="128" t="s">
        <v>212</v>
      </c>
      <c r="N62" s="93" t="s">
        <v>303</v>
      </c>
      <c r="O62" s="129" t="s">
        <v>170</v>
      </c>
      <c r="P62" s="148">
        <v>34</v>
      </c>
    </row>
    <row r="63" spans="1:16">
      <c r="A63" s="128" t="s">
        <v>212</v>
      </c>
      <c r="B63" s="80" t="s">
        <v>304</v>
      </c>
      <c r="C63" s="129" t="s">
        <v>146</v>
      </c>
      <c r="D63" s="81">
        <v>25</v>
      </c>
      <c r="E63" s="128" t="s">
        <v>212</v>
      </c>
      <c r="F63" s="80" t="s">
        <v>11</v>
      </c>
      <c r="G63" s="129" t="s">
        <v>162</v>
      </c>
      <c r="H63" s="81">
        <v>25</v>
      </c>
      <c r="I63" s="128" t="s">
        <v>212</v>
      </c>
      <c r="J63" s="80" t="s">
        <v>50</v>
      </c>
      <c r="K63" s="129" t="s">
        <v>143</v>
      </c>
      <c r="L63" s="81">
        <v>30</v>
      </c>
      <c r="M63" s="128" t="s">
        <v>212</v>
      </c>
      <c r="N63" s="93" t="s">
        <v>375</v>
      </c>
      <c r="O63" s="129" t="s">
        <v>150</v>
      </c>
      <c r="P63" s="148">
        <v>13</v>
      </c>
    </row>
    <row r="64" spans="1:16">
      <c r="A64" s="128" t="s">
        <v>212</v>
      </c>
      <c r="B64" s="80" t="s">
        <v>306</v>
      </c>
      <c r="C64" s="129" t="s">
        <v>170</v>
      </c>
      <c r="D64" s="81">
        <v>17</v>
      </c>
      <c r="E64" s="128" t="s">
        <v>212</v>
      </c>
      <c r="F64" s="80" t="s">
        <v>213</v>
      </c>
      <c r="G64" s="129" t="s">
        <v>141</v>
      </c>
      <c r="H64" s="81">
        <v>38</v>
      </c>
      <c r="I64" s="128" t="s">
        <v>212</v>
      </c>
      <c r="J64" s="80" t="s">
        <v>222</v>
      </c>
      <c r="K64" s="129" t="s">
        <v>175</v>
      </c>
      <c r="L64" s="81">
        <v>1</v>
      </c>
      <c r="M64" s="128" t="s">
        <v>212</v>
      </c>
      <c r="N64" s="93" t="s">
        <v>452</v>
      </c>
      <c r="O64" s="129" t="s">
        <v>153</v>
      </c>
      <c r="P64" s="148">
        <v>18</v>
      </c>
    </row>
    <row r="65" spans="1:17">
      <c r="A65" s="128" t="s">
        <v>212</v>
      </c>
      <c r="B65" s="80" t="s">
        <v>308</v>
      </c>
      <c r="C65" s="129" t="s">
        <v>150</v>
      </c>
      <c r="D65" s="81">
        <v>17</v>
      </c>
      <c r="E65" s="128" t="s">
        <v>212</v>
      </c>
      <c r="F65" s="80" t="s">
        <v>453</v>
      </c>
      <c r="G65" s="129" t="s">
        <v>147</v>
      </c>
      <c r="H65" s="81">
        <v>30</v>
      </c>
      <c r="I65" s="128" t="s">
        <v>212</v>
      </c>
      <c r="J65" s="80" t="s">
        <v>454</v>
      </c>
      <c r="K65" s="129" t="s">
        <v>145</v>
      </c>
      <c r="L65" s="81">
        <v>28</v>
      </c>
      <c r="M65" s="128" t="s">
        <v>212</v>
      </c>
      <c r="N65" s="93" t="s">
        <v>310</v>
      </c>
      <c r="O65" s="129" t="s">
        <v>138</v>
      </c>
      <c r="P65" s="148">
        <v>31</v>
      </c>
    </row>
    <row r="66" spans="1:17">
      <c r="A66" s="128" t="s">
        <v>212</v>
      </c>
      <c r="B66" s="80" t="s">
        <v>455</v>
      </c>
      <c r="C66" s="129" t="s">
        <v>162</v>
      </c>
      <c r="D66" s="130">
        <v>1</v>
      </c>
      <c r="E66" s="128" t="s">
        <v>212</v>
      </c>
      <c r="F66" s="80" t="s">
        <v>344</v>
      </c>
      <c r="G66" s="129" t="s">
        <v>153</v>
      </c>
      <c r="H66" s="81">
        <v>1</v>
      </c>
      <c r="I66" s="128" t="s">
        <v>212</v>
      </c>
      <c r="J66" s="80" t="s">
        <v>39</v>
      </c>
      <c r="K66" s="129" t="s">
        <v>143</v>
      </c>
      <c r="L66" s="81">
        <v>33</v>
      </c>
      <c r="M66" s="128" t="s">
        <v>212</v>
      </c>
      <c r="N66" s="93" t="s">
        <v>311</v>
      </c>
      <c r="O66" s="129" t="s">
        <v>175</v>
      </c>
      <c r="P66" s="148">
        <v>13</v>
      </c>
    </row>
    <row r="67" spans="1:17" ht="15.75" thickBot="1">
      <c r="A67" s="131" t="s">
        <v>212</v>
      </c>
      <c r="B67" s="84" t="s">
        <v>313</v>
      </c>
      <c r="C67" s="132" t="s">
        <v>179</v>
      </c>
      <c r="D67" s="85">
        <v>18</v>
      </c>
      <c r="E67" s="131" t="s">
        <v>212</v>
      </c>
      <c r="F67" s="84" t="s">
        <v>400</v>
      </c>
      <c r="G67" s="132" t="s">
        <v>175</v>
      </c>
      <c r="H67" s="85">
        <v>17</v>
      </c>
      <c r="I67" s="131" t="s">
        <v>212</v>
      </c>
      <c r="J67" s="84" t="s">
        <v>312</v>
      </c>
      <c r="K67" s="132" t="s">
        <v>139</v>
      </c>
      <c r="L67" s="85">
        <v>17</v>
      </c>
      <c r="M67" s="131" t="s">
        <v>212</v>
      </c>
      <c r="N67" s="94" t="s">
        <v>456</v>
      </c>
      <c r="O67" s="132" t="s">
        <v>175</v>
      </c>
      <c r="P67" s="155">
        <v>86</v>
      </c>
    </row>
    <row r="68" spans="1:17">
      <c r="B68" s="72" t="s">
        <v>226</v>
      </c>
      <c r="D68" s="160">
        <v>111</v>
      </c>
      <c r="F68" s="72" t="s">
        <v>226</v>
      </c>
      <c r="H68" s="146">
        <v>12</v>
      </c>
      <c r="J68" s="72" t="s">
        <v>226</v>
      </c>
      <c r="L68" s="146">
        <v>68</v>
      </c>
      <c r="N68" s="72" t="s">
        <v>226</v>
      </c>
      <c r="P68" s="146">
        <v>20</v>
      </c>
    </row>
    <row r="69" spans="1:17" ht="15.75" thickBot="1"/>
    <row r="70" spans="1:17">
      <c r="A70" s="269" t="s">
        <v>314</v>
      </c>
      <c r="B70" s="270"/>
      <c r="C70" s="270"/>
      <c r="D70" s="271"/>
      <c r="E70" s="269" t="s">
        <v>315</v>
      </c>
      <c r="F70" s="270"/>
      <c r="G70" s="270"/>
      <c r="H70" s="271"/>
      <c r="I70" s="269" t="s">
        <v>316</v>
      </c>
      <c r="J70" s="270"/>
      <c r="K70" s="270"/>
      <c r="L70" s="271"/>
      <c r="M70" s="269" t="s">
        <v>317</v>
      </c>
      <c r="N70" s="270"/>
      <c r="O70" s="270"/>
      <c r="P70" s="271"/>
    </row>
    <row r="71" spans="1:17" ht="15.75" thickBot="1">
      <c r="A71" s="272"/>
      <c r="B71" s="273"/>
      <c r="C71" s="273"/>
      <c r="D71" s="274"/>
      <c r="E71" s="272"/>
      <c r="F71" s="273"/>
      <c r="G71" s="273"/>
      <c r="H71" s="274"/>
      <c r="I71" s="272"/>
      <c r="J71" s="273"/>
      <c r="K71" s="273"/>
      <c r="L71" s="274"/>
      <c r="M71" s="272"/>
      <c r="N71" s="273"/>
      <c r="O71" s="273"/>
      <c r="P71" s="274"/>
    </row>
    <row r="72" spans="1:17" ht="15.75" thickBot="1">
      <c r="A72" s="275">
        <v>3402299107</v>
      </c>
      <c r="B72" s="276"/>
      <c r="C72" s="276"/>
      <c r="D72" s="277"/>
      <c r="E72" s="275">
        <v>3497490662</v>
      </c>
      <c r="F72" s="276"/>
      <c r="G72" s="276"/>
      <c r="H72" s="277"/>
      <c r="I72" s="275">
        <v>3491401991</v>
      </c>
      <c r="J72" s="276"/>
      <c r="K72" s="276"/>
      <c r="L72" s="277"/>
      <c r="M72" s="275">
        <v>3487129949</v>
      </c>
      <c r="N72" s="276"/>
      <c r="O72" s="276"/>
      <c r="P72" s="277"/>
    </row>
    <row r="73" spans="1:17">
      <c r="Q73" s="161"/>
    </row>
  </sheetData>
  <mergeCells count="32">
    <mergeCell ref="M70:P71"/>
    <mergeCell ref="A72:D72"/>
    <mergeCell ref="E72:H72"/>
    <mergeCell ref="I72:L72"/>
    <mergeCell ref="M72:P72"/>
    <mergeCell ref="A70:D71"/>
    <mergeCell ref="E70:H71"/>
    <mergeCell ref="I70:L71"/>
    <mergeCell ref="A38:D38"/>
    <mergeCell ref="E38:H38"/>
    <mergeCell ref="I38:L38"/>
    <mergeCell ref="M38:P38"/>
    <mergeCell ref="A39:D39"/>
    <mergeCell ref="E39:H39"/>
    <mergeCell ref="I39:L39"/>
    <mergeCell ref="M39:P39"/>
    <mergeCell ref="M33:P34"/>
    <mergeCell ref="A35:D35"/>
    <mergeCell ref="E35:H35"/>
    <mergeCell ref="I35:L35"/>
    <mergeCell ref="M35:P35"/>
    <mergeCell ref="A33:D34"/>
    <mergeCell ref="E33:H34"/>
    <mergeCell ref="I33:L34"/>
    <mergeCell ref="M1:P1"/>
    <mergeCell ref="A2:D2"/>
    <mergeCell ref="E2:H2"/>
    <mergeCell ref="I2:L2"/>
    <mergeCell ref="M2:P2"/>
    <mergeCell ref="A1:D1"/>
    <mergeCell ref="E1:H1"/>
    <mergeCell ref="I1:L1"/>
  </mergeCells>
  <hyperlinks>
    <hyperlink ref="E70" r:id="rId1"/>
    <hyperlink ref="M70" r:id="rId2"/>
    <hyperlink ref="A70" r:id="rId3"/>
    <hyperlink ref="I70" r:id="rId4"/>
    <hyperlink ref="M33" r:id="rId5"/>
    <hyperlink ref="I33" r:id="rId6"/>
    <hyperlink ref="A33" r:id="rId7"/>
    <hyperlink ref="E33" r:id="rId8"/>
  </hyperlinks>
  <pageMargins left="0.70866141732283472" right="0.70866141732283472" top="0.37" bottom="0.28000000000000003" header="0.31496062992125984" footer="0.31496062992125984"/>
  <pageSetup paperSize="9" orientation="landscape" horizontalDpi="4294967295" verticalDpi="300" r:id="rId9"/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4">
    <tabColor rgb="FFFFFF00"/>
  </sheetPr>
  <dimension ref="A2:AG31"/>
  <sheetViews>
    <sheetView topLeftCell="A43" workbookViewId="0">
      <selection activeCell="B79" sqref="B79"/>
    </sheetView>
  </sheetViews>
  <sheetFormatPr defaultRowHeight="15"/>
  <cols>
    <col min="1" max="1" width="9.140625" customWidth="1"/>
    <col min="2" max="2" width="11.28515625" customWidth="1"/>
    <col min="3" max="30" width="4.5703125" customWidth="1"/>
    <col min="31" max="31" width="7.85546875" customWidth="1"/>
  </cols>
  <sheetData>
    <row r="2" spans="1:33" ht="15" customHeight="1">
      <c r="F2" s="231" t="s">
        <v>99</v>
      </c>
      <c r="G2" s="231"/>
      <c r="H2" s="231"/>
      <c r="I2" s="231"/>
      <c r="J2" s="231"/>
      <c r="K2" s="231"/>
      <c r="L2" s="231"/>
      <c r="M2" s="231"/>
      <c r="N2" s="231"/>
      <c r="O2" s="231"/>
      <c r="P2" s="231"/>
      <c r="Q2" s="231"/>
      <c r="R2" s="231"/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1"/>
      <c r="AD2" s="231"/>
    </row>
    <row r="3" spans="1:33" ht="15" customHeight="1">
      <c r="F3" s="231"/>
      <c r="G3" s="231"/>
      <c r="H3" s="231"/>
      <c r="I3" s="231"/>
      <c r="J3" s="231"/>
      <c r="K3" s="231"/>
      <c r="L3" s="231"/>
      <c r="M3" s="231"/>
      <c r="N3" s="231"/>
      <c r="O3" s="231"/>
      <c r="P3" s="231"/>
      <c r="Q3" s="231"/>
      <c r="R3" s="231"/>
      <c r="S3" s="231"/>
      <c r="T3" s="231"/>
      <c r="U3" s="231"/>
      <c r="V3" s="231"/>
      <c r="W3" s="231"/>
      <c r="X3" s="231"/>
      <c r="Y3" s="231"/>
      <c r="Z3" s="231"/>
      <c r="AA3" s="231"/>
      <c r="AB3" s="231"/>
      <c r="AC3" s="231"/>
      <c r="AD3" s="231"/>
    </row>
    <row r="4" spans="1:33" ht="15" customHeight="1">
      <c r="F4" s="231"/>
      <c r="G4" s="231"/>
      <c r="H4" s="231"/>
      <c r="I4" s="231"/>
      <c r="J4" s="231"/>
      <c r="K4" s="231"/>
      <c r="L4" s="231"/>
      <c r="M4" s="231"/>
      <c r="N4" s="231"/>
      <c r="O4" s="231"/>
      <c r="P4" s="231"/>
      <c r="Q4" s="231"/>
      <c r="R4" s="231"/>
      <c r="S4" s="231"/>
      <c r="T4" s="231"/>
      <c r="U4" s="231"/>
      <c r="V4" s="231"/>
      <c r="W4" s="231"/>
      <c r="X4" s="231"/>
      <c r="Y4" s="231"/>
      <c r="Z4" s="231"/>
      <c r="AA4" s="231"/>
      <c r="AB4" s="231"/>
      <c r="AC4" s="231"/>
      <c r="AD4" s="231"/>
    </row>
    <row r="5" spans="1:33" ht="15" customHeight="1">
      <c r="F5" s="231"/>
      <c r="G5" s="231"/>
      <c r="H5" s="231"/>
      <c r="I5" s="231"/>
      <c r="J5" s="231"/>
      <c r="K5" s="231"/>
      <c r="L5" s="231"/>
      <c r="M5" s="231"/>
      <c r="N5" s="231"/>
      <c r="O5" s="231"/>
      <c r="P5" s="231"/>
      <c r="Q5" s="231"/>
      <c r="R5" s="231"/>
      <c r="S5" s="231"/>
      <c r="T5" s="231"/>
      <c r="U5" s="231"/>
      <c r="V5" s="231"/>
      <c r="W5" s="231"/>
      <c r="X5" s="231"/>
      <c r="Y5" s="231"/>
      <c r="Z5" s="231"/>
      <c r="AA5" s="231"/>
      <c r="AB5" s="231"/>
      <c r="AC5" s="231"/>
      <c r="AD5" s="231"/>
    </row>
    <row r="6" spans="1:33" ht="15" customHeight="1">
      <c r="F6" s="231"/>
      <c r="G6" s="231"/>
      <c r="H6" s="231"/>
      <c r="I6" s="231"/>
      <c r="J6" s="231"/>
      <c r="K6" s="231"/>
      <c r="L6" s="231"/>
      <c r="M6" s="231"/>
      <c r="N6" s="231"/>
      <c r="O6" s="231"/>
      <c r="P6" s="231"/>
      <c r="Q6" s="231"/>
      <c r="R6" s="231"/>
      <c r="S6" s="231"/>
      <c r="T6" s="231"/>
      <c r="U6" s="231"/>
      <c r="V6" s="231"/>
      <c r="W6" s="231"/>
      <c r="X6" s="231"/>
      <c r="Y6" s="231"/>
      <c r="Z6" s="231"/>
      <c r="AA6" s="231"/>
      <c r="AB6" s="231"/>
      <c r="AC6" s="231"/>
      <c r="AD6" s="231"/>
    </row>
    <row r="7" spans="1:33" ht="15" customHeight="1">
      <c r="F7" s="231"/>
      <c r="G7" s="231"/>
      <c r="H7" s="231"/>
      <c r="I7" s="231"/>
      <c r="J7" s="231"/>
      <c r="K7" s="231"/>
      <c r="L7" s="231"/>
      <c r="M7" s="231"/>
      <c r="N7" s="231"/>
      <c r="O7" s="231"/>
      <c r="P7" s="231"/>
      <c r="Q7" s="231"/>
      <c r="R7" s="231"/>
      <c r="S7" s="231"/>
      <c r="T7" s="231"/>
      <c r="U7" s="231"/>
      <c r="V7" s="231"/>
      <c r="W7" s="231"/>
      <c r="X7" s="231"/>
      <c r="Y7" s="231"/>
      <c r="Z7" s="231"/>
      <c r="AA7" s="231"/>
      <c r="AB7" s="231"/>
      <c r="AC7" s="231"/>
      <c r="AD7" s="231"/>
    </row>
    <row r="10" spans="1:33" ht="15.75" thickBot="1"/>
    <row r="11" spans="1:33" ht="15" customHeight="1">
      <c r="A11" s="313" t="s">
        <v>100</v>
      </c>
      <c r="B11" s="314"/>
      <c r="C11" s="298" t="s">
        <v>101</v>
      </c>
      <c r="D11" s="298" t="s">
        <v>102</v>
      </c>
      <c r="E11" s="298" t="s">
        <v>103</v>
      </c>
      <c r="F11" s="298" t="s">
        <v>104</v>
      </c>
      <c r="G11" s="298" t="s">
        <v>105</v>
      </c>
      <c r="H11" s="298" t="s">
        <v>106</v>
      </c>
      <c r="I11" s="298" t="s">
        <v>107</v>
      </c>
      <c r="J11" s="298" t="s">
        <v>108</v>
      </c>
      <c r="K11" s="298" t="s">
        <v>109</v>
      </c>
      <c r="L11" s="298" t="s">
        <v>110</v>
      </c>
      <c r="M11" s="298" t="s">
        <v>111</v>
      </c>
      <c r="N11" s="298" t="s">
        <v>112</v>
      </c>
      <c r="O11" s="298" t="s">
        <v>113</v>
      </c>
      <c r="P11" s="298" t="s">
        <v>114</v>
      </c>
      <c r="Q11" s="298" t="s">
        <v>115</v>
      </c>
      <c r="R11" s="298" t="s">
        <v>116</v>
      </c>
      <c r="S11" s="298" t="s">
        <v>117</v>
      </c>
      <c r="T11" s="298" t="s">
        <v>118</v>
      </c>
      <c r="U11" s="298" t="s">
        <v>119</v>
      </c>
      <c r="V11" s="298" t="s">
        <v>120</v>
      </c>
      <c r="W11" s="298" t="s">
        <v>121</v>
      </c>
      <c r="X11" s="298" t="s">
        <v>122</v>
      </c>
      <c r="Y11" s="298" t="s">
        <v>123</v>
      </c>
      <c r="Z11" s="298" t="s">
        <v>124</v>
      </c>
      <c r="AA11" s="298" t="s">
        <v>125</v>
      </c>
      <c r="AB11" s="298" t="s">
        <v>126</v>
      </c>
      <c r="AC11" s="298" t="s">
        <v>127</v>
      </c>
      <c r="AD11" s="302" t="s">
        <v>128</v>
      </c>
      <c r="AE11" s="291" t="s">
        <v>26</v>
      </c>
      <c r="AF11" s="280" t="s">
        <v>391</v>
      </c>
      <c r="AG11" s="280" t="s">
        <v>460</v>
      </c>
    </row>
    <row r="12" spans="1:33" ht="15" customHeight="1">
      <c r="A12" s="315"/>
      <c r="B12" s="316"/>
      <c r="C12" s="299"/>
      <c r="D12" s="299"/>
      <c r="E12" s="299"/>
      <c r="F12" s="299"/>
      <c r="G12" s="299"/>
      <c r="H12" s="299"/>
      <c r="I12" s="299"/>
      <c r="J12" s="299"/>
      <c r="K12" s="299"/>
      <c r="L12" s="299"/>
      <c r="M12" s="299"/>
      <c r="N12" s="299"/>
      <c r="O12" s="299"/>
      <c r="P12" s="299"/>
      <c r="Q12" s="299"/>
      <c r="R12" s="299"/>
      <c r="S12" s="299"/>
      <c r="T12" s="299"/>
      <c r="U12" s="299"/>
      <c r="V12" s="299"/>
      <c r="W12" s="299"/>
      <c r="X12" s="299"/>
      <c r="Y12" s="299"/>
      <c r="Z12" s="299"/>
      <c r="AA12" s="299"/>
      <c r="AB12" s="299"/>
      <c r="AC12" s="299"/>
      <c r="AD12" s="303"/>
      <c r="AE12" s="292"/>
      <c r="AF12" s="281"/>
      <c r="AG12" s="281"/>
    </row>
    <row r="13" spans="1:33" ht="15" customHeight="1">
      <c r="A13" s="315"/>
      <c r="B13" s="316"/>
      <c r="C13" s="299"/>
      <c r="D13" s="299"/>
      <c r="E13" s="299"/>
      <c r="F13" s="299"/>
      <c r="G13" s="299"/>
      <c r="H13" s="299"/>
      <c r="I13" s="299"/>
      <c r="J13" s="299"/>
      <c r="K13" s="299"/>
      <c r="L13" s="299"/>
      <c r="M13" s="299"/>
      <c r="N13" s="299"/>
      <c r="O13" s="299"/>
      <c r="P13" s="299"/>
      <c r="Q13" s="299"/>
      <c r="R13" s="299"/>
      <c r="S13" s="299"/>
      <c r="T13" s="299"/>
      <c r="U13" s="299"/>
      <c r="V13" s="299"/>
      <c r="W13" s="299"/>
      <c r="X13" s="299"/>
      <c r="Y13" s="299"/>
      <c r="Z13" s="299"/>
      <c r="AA13" s="299"/>
      <c r="AB13" s="299"/>
      <c r="AC13" s="299"/>
      <c r="AD13" s="303"/>
      <c r="AE13" s="292"/>
      <c r="AF13" s="281"/>
      <c r="AG13" s="281"/>
    </row>
    <row r="14" spans="1:33" ht="15.75" thickBot="1">
      <c r="A14" s="317"/>
      <c r="B14" s="318"/>
      <c r="C14" s="300"/>
      <c r="D14" s="300"/>
      <c r="E14" s="300"/>
      <c r="F14" s="300"/>
      <c r="G14" s="300"/>
      <c r="H14" s="300"/>
      <c r="I14" s="300"/>
      <c r="J14" s="300"/>
      <c r="K14" s="300"/>
      <c r="L14" s="300"/>
      <c r="M14" s="300"/>
      <c r="N14" s="300"/>
      <c r="O14" s="300"/>
      <c r="P14" s="300"/>
      <c r="Q14" s="300"/>
      <c r="R14" s="300"/>
      <c r="S14" s="300"/>
      <c r="T14" s="300"/>
      <c r="U14" s="300"/>
      <c r="V14" s="300"/>
      <c r="W14" s="300"/>
      <c r="X14" s="300"/>
      <c r="Y14" s="300"/>
      <c r="Z14" s="300"/>
      <c r="AA14" s="300"/>
      <c r="AB14" s="300"/>
      <c r="AC14" s="300"/>
      <c r="AD14" s="304"/>
      <c r="AE14" s="292"/>
      <c r="AF14" s="282"/>
      <c r="AG14" s="282"/>
    </row>
    <row r="15" spans="1:33" ht="15" customHeight="1">
      <c r="A15" s="309" t="s">
        <v>97</v>
      </c>
      <c r="B15" s="310"/>
      <c r="C15" s="301">
        <v>72</v>
      </c>
      <c r="D15" s="295">
        <v>71</v>
      </c>
      <c r="E15" s="295">
        <v>71.5</v>
      </c>
      <c r="F15" s="295">
        <v>81.5</v>
      </c>
      <c r="G15" s="295">
        <v>66</v>
      </c>
      <c r="H15" s="295">
        <v>69</v>
      </c>
      <c r="I15" s="295">
        <v>67</v>
      </c>
      <c r="J15" s="295">
        <v>69.5</v>
      </c>
      <c r="K15" s="295">
        <v>69</v>
      </c>
      <c r="L15" s="295">
        <v>76.5</v>
      </c>
      <c r="M15" s="295">
        <v>73</v>
      </c>
      <c r="N15" s="295">
        <v>64</v>
      </c>
      <c r="O15" s="295">
        <v>64.5</v>
      </c>
      <c r="P15" s="295">
        <v>75.5</v>
      </c>
      <c r="Q15" s="295">
        <v>67</v>
      </c>
      <c r="R15" s="296">
        <v>65</v>
      </c>
      <c r="S15" s="295">
        <v>70</v>
      </c>
      <c r="T15" s="295">
        <v>69.5</v>
      </c>
      <c r="U15" s="295">
        <v>75</v>
      </c>
      <c r="V15" s="295">
        <v>64.5</v>
      </c>
      <c r="W15" s="296">
        <v>57</v>
      </c>
      <c r="X15" s="296">
        <v>50</v>
      </c>
      <c r="Y15" s="296">
        <v>65.5</v>
      </c>
      <c r="Z15" s="295">
        <v>70</v>
      </c>
      <c r="AA15" s="295">
        <v>73.5</v>
      </c>
      <c r="AB15" s="296">
        <v>63.5</v>
      </c>
      <c r="AC15" s="295">
        <v>72</v>
      </c>
      <c r="AD15" s="297">
        <v>66.5</v>
      </c>
      <c r="AE15" s="278">
        <f>SUM(C15:AD16)</f>
        <v>1919</v>
      </c>
      <c r="AF15" s="278">
        <v>0</v>
      </c>
      <c r="AG15" s="278">
        <v>5</v>
      </c>
    </row>
    <row r="16" spans="1:33" ht="15.75" thickBot="1">
      <c r="A16" s="305"/>
      <c r="B16" s="306"/>
      <c r="C16" s="293"/>
      <c r="D16" s="285"/>
      <c r="E16" s="285"/>
      <c r="F16" s="285"/>
      <c r="G16" s="285"/>
      <c r="H16" s="285"/>
      <c r="I16" s="285"/>
      <c r="J16" s="285"/>
      <c r="K16" s="285"/>
      <c r="L16" s="285"/>
      <c r="M16" s="285"/>
      <c r="N16" s="285"/>
      <c r="O16" s="285"/>
      <c r="P16" s="285"/>
      <c r="Q16" s="285"/>
      <c r="R16" s="283"/>
      <c r="S16" s="285"/>
      <c r="T16" s="285"/>
      <c r="U16" s="285"/>
      <c r="V16" s="285"/>
      <c r="W16" s="283"/>
      <c r="X16" s="283"/>
      <c r="Y16" s="283"/>
      <c r="Z16" s="285"/>
      <c r="AA16" s="285"/>
      <c r="AB16" s="283"/>
      <c r="AC16" s="285"/>
      <c r="AD16" s="289"/>
      <c r="AE16" s="279"/>
      <c r="AF16" s="279"/>
      <c r="AG16" s="279"/>
    </row>
    <row r="17" spans="1:33">
      <c r="A17" s="305" t="s">
        <v>59</v>
      </c>
      <c r="B17" s="306"/>
      <c r="C17" s="294">
        <v>63.5</v>
      </c>
      <c r="D17" s="287">
        <v>75</v>
      </c>
      <c r="E17" s="285">
        <v>72</v>
      </c>
      <c r="F17" s="283">
        <v>57</v>
      </c>
      <c r="G17" s="285">
        <v>72.5</v>
      </c>
      <c r="H17" s="285">
        <v>68</v>
      </c>
      <c r="I17" s="285">
        <v>61</v>
      </c>
      <c r="J17" s="285">
        <v>79</v>
      </c>
      <c r="K17" s="285">
        <v>73.5</v>
      </c>
      <c r="L17" s="285">
        <v>72</v>
      </c>
      <c r="M17" s="283">
        <v>57</v>
      </c>
      <c r="N17" s="285">
        <v>64.5</v>
      </c>
      <c r="O17" s="285">
        <v>68</v>
      </c>
      <c r="P17" s="287">
        <v>85.5</v>
      </c>
      <c r="Q17" s="283">
        <v>64</v>
      </c>
      <c r="R17" s="285">
        <v>70.5</v>
      </c>
      <c r="S17" s="285">
        <v>68</v>
      </c>
      <c r="T17" s="287">
        <v>87.5</v>
      </c>
      <c r="U17" s="285">
        <v>66</v>
      </c>
      <c r="V17" s="285">
        <v>76</v>
      </c>
      <c r="W17" s="285">
        <v>75.5</v>
      </c>
      <c r="X17" s="285">
        <v>71.5</v>
      </c>
      <c r="Y17" s="287">
        <v>74.5</v>
      </c>
      <c r="Z17" s="283">
        <v>63.5</v>
      </c>
      <c r="AA17" s="285">
        <v>70.5</v>
      </c>
      <c r="AB17" s="285">
        <v>76</v>
      </c>
      <c r="AC17" s="285">
        <v>67.5</v>
      </c>
      <c r="AD17" s="283">
        <v>60</v>
      </c>
      <c r="AE17" s="278">
        <f t="shared" ref="AE17" si="0">SUM(C17:AD18)</f>
        <v>1959.5</v>
      </c>
      <c r="AF17" s="278">
        <v>4</v>
      </c>
      <c r="AG17" s="278">
        <v>5.5</v>
      </c>
    </row>
    <row r="18" spans="1:33" ht="15.75" thickBot="1">
      <c r="A18" s="305"/>
      <c r="B18" s="306"/>
      <c r="C18" s="294"/>
      <c r="D18" s="287"/>
      <c r="E18" s="285"/>
      <c r="F18" s="283"/>
      <c r="G18" s="285"/>
      <c r="H18" s="285"/>
      <c r="I18" s="285"/>
      <c r="J18" s="285"/>
      <c r="K18" s="285"/>
      <c r="L18" s="285"/>
      <c r="M18" s="283"/>
      <c r="N18" s="285"/>
      <c r="O18" s="285"/>
      <c r="P18" s="287"/>
      <c r="Q18" s="283"/>
      <c r="R18" s="285"/>
      <c r="S18" s="285"/>
      <c r="T18" s="287"/>
      <c r="U18" s="285"/>
      <c r="V18" s="285"/>
      <c r="W18" s="285"/>
      <c r="X18" s="285"/>
      <c r="Y18" s="287"/>
      <c r="Z18" s="283"/>
      <c r="AA18" s="285"/>
      <c r="AB18" s="285"/>
      <c r="AC18" s="285"/>
      <c r="AD18" s="283"/>
      <c r="AE18" s="279"/>
      <c r="AF18" s="279"/>
      <c r="AG18" s="279"/>
    </row>
    <row r="19" spans="1:33">
      <c r="A19" s="305" t="s">
        <v>62</v>
      </c>
      <c r="B19" s="306"/>
      <c r="C19" s="294">
        <v>63.5</v>
      </c>
      <c r="D19" s="285">
        <v>64.5</v>
      </c>
      <c r="E19" s="285">
        <v>74</v>
      </c>
      <c r="F19" s="287">
        <v>82.5</v>
      </c>
      <c r="G19" s="285">
        <v>78</v>
      </c>
      <c r="H19" s="283">
        <v>65</v>
      </c>
      <c r="I19" s="285">
        <v>63.5</v>
      </c>
      <c r="J19" s="283">
        <v>66</v>
      </c>
      <c r="K19" s="285">
        <v>66</v>
      </c>
      <c r="L19" s="283">
        <v>61.5</v>
      </c>
      <c r="M19" s="285">
        <v>76.5</v>
      </c>
      <c r="N19" s="285">
        <v>68</v>
      </c>
      <c r="O19" s="285">
        <v>66</v>
      </c>
      <c r="P19" s="283">
        <v>65.5</v>
      </c>
      <c r="Q19" s="285">
        <v>71.5</v>
      </c>
      <c r="R19" s="285">
        <v>69.5</v>
      </c>
      <c r="S19" s="287">
        <v>84.5</v>
      </c>
      <c r="T19" s="285">
        <v>67.5</v>
      </c>
      <c r="U19" s="283">
        <v>65</v>
      </c>
      <c r="V19" s="287">
        <v>82</v>
      </c>
      <c r="W19" s="285">
        <v>70</v>
      </c>
      <c r="X19" s="285">
        <v>69.5</v>
      </c>
      <c r="Y19" s="285">
        <v>73.5</v>
      </c>
      <c r="Z19" s="285">
        <v>68.5</v>
      </c>
      <c r="AA19" s="287">
        <v>79.5</v>
      </c>
      <c r="AB19" s="285">
        <v>75</v>
      </c>
      <c r="AC19" s="285">
        <v>67.5</v>
      </c>
      <c r="AD19" s="289">
        <v>73.5</v>
      </c>
      <c r="AE19" s="278">
        <f t="shared" ref="AE19" si="1">SUM(C19:AD20)</f>
        <v>1977.5</v>
      </c>
      <c r="AF19" s="278">
        <v>4</v>
      </c>
      <c r="AG19" s="278">
        <v>4.5</v>
      </c>
    </row>
    <row r="20" spans="1:33" ht="15.75" thickBot="1">
      <c r="A20" s="305"/>
      <c r="B20" s="306"/>
      <c r="C20" s="294"/>
      <c r="D20" s="285"/>
      <c r="E20" s="285"/>
      <c r="F20" s="287"/>
      <c r="G20" s="285"/>
      <c r="H20" s="283"/>
      <c r="I20" s="285"/>
      <c r="J20" s="283"/>
      <c r="K20" s="285"/>
      <c r="L20" s="283"/>
      <c r="M20" s="285"/>
      <c r="N20" s="285"/>
      <c r="O20" s="285"/>
      <c r="P20" s="283"/>
      <c r="Q20" s="285"/>
      <c r="R20" s="285"/>
      <c r="S20" s="287"/>
      <c r="T20" s="285"/>
      <c r="U20" s="283"/>
      <c r="V20" s="287"/>
      <c r="W20" s="285"/>
      <c r="X20" s="285"/>
      <c r="Y20" s="285"/>
      <c r="Z20" s="285"/>
      <c r="AA20" s="287"/>
      <c r="AB20" s="285"/>
      <c r="AC20" s="285"/>
      <c r="AD20" s="289"/>
      <c r="AE20" s="279"/>
      <c r="AF20" s="279"/>
      <c r="AG20" s="279"/>
    </row>
    <row r="21" spans="1:33">
      <c r="A21" s="305" t="s">
        <v>57</v>
      </c>
      <c r="B21" s="306"/>
      <c r="C21" s="293">
        <v>67</v>
      </c>
      <c r="D21" s="285">
        <v>68.5</v>
      </c>
      <c r="E21" s="285">
        <v>70.5</v>
      </c>
      <c r="F21" s="285">
        <v>70.5</v>
      </c>
      <c r="G21" s="285">
        <v>71</v>
      </c>
      <c r="H21" s="285">
        <v>68</v>
      </c>
      <c r="I21" s="285">
        <v>75.5</v>
      </c>
      <c r="J21" s="285">
        <v>68</v>
      </c>
      <c r="K21" s="285">
        <v>80.5</v>
      </c>
      <c r="L21" s="285">
        <v>71.5</v>
      </c>
      <c r="M21" s="285">
        <v>78.5</v>
      </c>
      <c r="N21" s="283">
        <v>63</v>
      </c>
      <c r="O21" s="287">
        <v>81</v>
      </c>
      <c r="P21" s="285">
        <v>72.5</v>
      </c>
      <c r="Q21" s="285">
        <v>71.5</v>
      </c>
      <c r="R21" s="285">
        <v>66</v>
      </c>
      <c r="S21" s="285">
        <v>71.5</v>
      </c>
      <c r="T21" s="285">
        <v>74</v>
      </c>
      <c r="U21" s="285">
        <v>70</v>
      </c>
      <c r="V21" s="283">
        <v>61</v>
      </c>
      <c r="W21" s="285">
        <v>74</v>
      </c>
      <c r="X21" s="287">
        <v>73</v>
      </c>
      <c r="Y21" s="285">
        <v>73.5</v>
      </c>
      <c r="Z21" s="285">
        <v>70.5</v>
      </c>
      <c r="AA21" s="285">
        <v>76</v>
      </c>
      <c r="AB21" s="287">
        <v>83</v>
      </c>
      <c r="AC21" s="285">
        <v>64.5</v>
      </c>
      <c r="AD21" s="287">
        <v>77.5</v>
      </c>
      <c r="AE21" s="278">
        <f t="shared" ref="AE21" si="2">SUM(C21:AD22)</f>
        <v>2012</v>
      </c>
      <c r="AF21" s="278">
        <v>3.3</v>
      </c>
      <c r="AG21" s="278">
        <v>2</v>
      </c>
    </row>
    <row r="22" spans="1:33" ht="15.75" thickBot="1">
      <c r="A22" s="305"/>
      <c r="B22" s="306"/>
      <c r="C22" s="293"/>
      <c r="D22" s="285"/>
      <c r="E22" s="285"/>
      <c r="F22" s="285"/>
      <c r="G22" s="285"/>
      <c r="H22" s="285"/>
      <c r="I22" s="285"/>
      <c r="J22" s="285"/>
      <c r="K22" s="285"/>
      <c r="L22" s="285"/>
      <c r="M22" s="285"/>
      <c r="N22" s="283"/>
      <c r="O22" s="287"/>
      <c r="P22" s="285"/>
      <c r="Q22" s="285"/>
      <c r="R22" s="285"/>
      <c r="S22" s="285"/>
      <c r="T22" s="285"/>
      <c r="U22" s="285"/>
      <c r="V22" s="283"/>
      <c r="W22" s="285"/>
      <c r="X22" s="287"/>
      <c r="Y22" s="285"/>
      <c r="Z22" s="285"/>
      <c r="AA22" s="285"/>
      <c r="AB22" s="287"/>
      <c r="AC22" s="285"/>
      <c r="AD22" s="287"/>
      <c r="AE22" s="279"/>
      <c r="AF22" s="279"/>
      <c r="AG22" s="279"/>
    </row>
    <row r="23" spans="1:33">
      <c r="A23" s="305" t="s">
        <v>370</v>
      </c>
      <c r="B23" s="306"/>
      <c r="C23" s="293">
        <v>66</v>
      </c>
      <c r="D23" s="283">
        <v>62.5</v>
      </c>
      <c r="E23" s="283">
        <v>62</v>
      </c>
      <c r="F23" s="285">
        <v>67</v>
      </c>
      <c r="G23" s="283">
        <v>57.5</v>
      </c>
      <c r="H23" s="287">
        <v>78</v>
      </c>
      <c r="I23" s="285">
        <v>68</v>
      </c>
      <c r="J23" s="285">
        <v>66.5</v>
      </c>
      <c r="K23" s="285">
        <v>74</v>
      </c>
      <c r="L23" s="285">
        <v>64</v>
      </c>
      <c r="M23" s="285">
        <v>63</v>
      </c>
      <c r="N23" s="287">
        <v>74.5</v>
      </c>
      <c r="O23" s="283">
        <v>55</v>
      </c>
      <c r="P23" s="285">
        <v>80</v>
      </c>
      <c r="Q23" s="285">
        <v>74.5</v>
      </c>
      <c r="R23" s="285">
        <v>67.5</v>
      </c>
      <c r="S23" s="283">
        <v>45</v>
      </c>
      <c r="T23" s="285">
        <v>65.5</v>
      </c>
      <c r="U23" s="285">
        <v>66.5</v>
      </c>
      <c r="V23" s="285">
        <v>71</v>
      </c>
      <c r="W23" s="285">
        <v>67.5</v>
      </c>
      <c r="X23" s="285">
        <v>65.5</v>
      </c>
      <c r="Y23" s="285">
        <v>71</v>
      </c>
      <c r="Z23" s="285">
        <v>69</v>
      </c>
      <c r="AA23" s="285">
        <v>68</v>
      </c>
      <c r="AB23" s="285">
        <v>74.5</v>
      </c>
      <c r="AC23" s="285">
        <v>70.5</v>
      </c>
      <c r="AD23" s="289">
        <v>69.5</v>
      </c>
      <c r="AE23" s="278">
        <f t="shared" ref="AE23" si="3">SUM(C23:AD24)</f>
        <v>1883.5</v>
      </c>
      <c r="AF23" s="278">
        <v>1.5</v>
      </c>
      <c r="AG23" s="278">
        <v>5</v>
      </c>
    </row>
    <row r="24" spans="1:33" ht="15.75" thickBot="1">
      <c r="A24" s="305"/>
      <c r="B24" s="306"/>
      <c r="C24" s="293"/>
      <c r="D24" s="283"/>
      <c r="E24" s="283"/>
      <c r="F24" s="285"/>
      <c r="G24" s="283"/>
      <c r="H24" s="287"/>
      <c r="I24" s="285"/>
      <c r="J24" s="285"/>
      <c r="K24" s="285"/>
      <c r="L24" s="285"/>
      <c r="M24" s="285"/>
      <c r="N24" s="287"/>
      <c r="O24" s="283"/>
      <c r="P24" s="285"/>
      <c r="Q24" s="285"/>
      <c r="R24" s="285"/>
      <c r="S24" s="283"/>
      <c r="T24" s="285"/>
      <c r="U24" s="285"/>
      <c r="V24" s="285"/>
      <c r="W24" s="285"/>
      <c r="X24" s="285"/>
      <c r="Y24" s="285"/>
      <c r="Z24" s="285"/>
      <c r="AA24" s="285"/>
      <c r="AB24" s="285"/>
      <c r="AC24" s="285"/>
      <c r="AD24" s="289"/>
      <c r="AE24" s="279"/>
      <c r="AF24" s="279"/>
      <c r="AG24" s="279"/>
    </row>
    <row r="25" spans="1:33">
      <c r="A25" s="305" t="s">
        <v>61</v>
      </c>
      <c r="B25" s="306"/>
      <c r="C25" s="293">
        <v>74.5</v>
      </c>
      <c r="D25" s="285">
        <v>62.5</v>
      </c>
      <c r="E25" s="285">
        <v>68</v>
      </c>
      <c r="F25" s="285">
        <v>67</v>
      </c>
      <c r="G25" s="285">
        <v>73.5</v>
      </c>
      <c r="H25" s="285">
        <v>67.5</v>
      </c>
      <c r="I25" s="285">
        <v>71</v>
      </c>
      <c r="J25" s="285">
        <v>77</v>
      </c>
      <c r="K25" s="283">
        <v>65.5</v>
      </c>
      <c r="L25" s="285">
        <v>72.5</v>
      </c>
      <c r="M25" s="287">
        <v>80</v>
      </c>
      <c r="N25" s="287">
        <v>74.5</v>
      </c>
      <c r="O25" s="285">
        <v>80</v>
      </c>
      <c r="P25" s="285">
        <v>72</v>
      </c>
      <c r="Q25" s="285">
        <v>68</v>
      </c>
      <c r="R25" s="285">
        <v>70.5</v>
      </c>
      <c r="S25" s="285">
        <v>73.5</v>
      </c>
      <c r="T25" s="283">
        <v>64.5</v>
      </c>
      <c r="U25" s="285">
        <v>73.5</v>
      </c>
      <c r="V25" s="285">
        <v>71.5</v>
      </c>
      <c r="W25" s="285">
        <v>65.5</v>
      </c>
      <c r="X25" s="285">
        <v>67</v>
      </c>
      <c r="Y25" s="285">
        <v>61.5</v>
      </c>
      <c r="Z25" s="287">
        <v>73</v>
      </c>
      <c r="AA25" s="285">
        <v>73</v>
      </c>
      <c r="AB25" s="285">
        <v>67.5</v>
      </c>
      <c r="AC25" s="285">
        <v>72.5</v>
      </c>
      <c r="AD25" s="289">
        <v>67</v>
      </c>
      <c r="AE25" s="278">
        <f t="shared" ref="AE25" si="4">SUM(C25:AD26)</f>
        <v>1974</v>
      </c>
      <c r="AF25" s="278">
        <v>2.5</v>
      </c>
      <c r="AG25" s="278">
        <v>2</v>
      </c>
    </row>
    <row r="26" spans="1:33" ht="15.75" thickBot="1">
      <c r="A26" s="305"/>
      <c r="B26" s="306"/>
      <c r="C26" s="293"/>
      <c r="D26" s="285"/>
      <c r="E26" s="285"/>
      <c r="F26" s="285"/>
      <c r="G26" s="285"/>
      <c r="H26" s="285"/>
      <c r="I26" s="285"/>
      <c r="J26" s="285"/>
      <c r="K26" s="283"/>
      <c r="L26" s="285"/>
      <c r="M26" s="287"/>
      <c r="N26" s="287"/>
      <c r="O26" s="285"/>
      <c r="P26" s="285"/>
      <c r="Q26" s="285"/>
      <c r="R26" s="285"/>
      <c r="S26" s="285"/>
      <c r="T26" s="283"/>
      <c r="U26" s="285"/>
      <c r="V26" s="285"/>
      <c r="W26" s="285"/>
      <c r="X26" s="285"/>
      <c r="Y26" s="285"/>
      <c r="Z26" s="287"/>
      <c r="AA26" s="285"/>
      <c r="AB26" s="285"/>
      <c r="AC26" s="285"/>
      <c r="AD26" s="289"/>
      <c r="AE26" s="279"/>
      <c r="AF26" s="279"/>
      <c r="AG26" s="279"/>
    </row>
    <row r="27" spans="1:33">
      <c r="A27" s="305" t="s">
        <v>58</v>
      </c>
      <c r="B27" s="306"/>
      <c r="C27" s="312">
        <v>99.5</v>
      </c>
      <c r="D27" s="285">
        <v>63.5</v>
      </c>
      <c r="E27" s="285">
        <v>64.5</v>
      </c>
      <c r="F27" s="285">
        <v>77.5</v>
      </c>
      <c r="G27" s="287">
        <v>80</v>
      </c>
      <c r="H27" s="285">
        <v>76.5</v>
      </c>
      <c r="I27" s="287">
        <v>84</v>
      </c>
      <c r="J27" s="287">
        <v>81.5</v>
      </c>
      <c r="K27" s="287">
        <v>86</v>
      </c>
      <c r="L27" s="287">
        <v>94.5</v>
      </c>
      <c r="M27" s="285">
        <v>73.5</v>
      </c>
      <c r="N27" s="285">
        <v>72</v>
      </c>
      <c r="O27" s="285">
        <v>78</v>
      </c>
      <c r="P27" s="285">
        <v>77.5</v>
      </c>
      <c r="Q27" s="287">
        <v>77.5</v>
      </c>
      <c r="R27" s="285">
        <v>68</v>
      </c>
      <c r="S27" s="285">
        <v>64</v>
      </c>
      <c r="T27" s="285">
        <v>75</v>
      </c>
      <c r="U27" s="285">
        <v>77</v>
      </c>
      <c r="V27" s="285">
        <v>77.5</v>
      </c>
      <c r="W27" s="287">
        <v>77</v>
      </c>
      <c r="X27" s="287">
        <v>73</v>
      </c>
      <c r="Y27" s="285">
        <v>70</v>
      </c>
      <c r="Z27" s="285">
        <v>66.5</v>
      </c>
      <c r="AA27" s="285">
        <v>68.5</v>
      </c>
      <c r="AB27" s="285">
        <v>78</v>
      </c>
      <c r="AC27" s="283">
        <v>61</v>
      </c>
      <c r="AD27" s="289">
        <v>65.5</v>
      </c>
      <c r="AE27" s="278">
        <f t="shared" ref="AE27" si="5">SUM(C27:AD28)</f>
        <v>2107</v>
      </c>
      <c r="AF27" s="278">
        <v>8.3000000000000007</v>
      </c>
      <c r="AG27" s="278">
        <v>1</v>
      </c>
    </row>
    <row r="28" spans="1:33" ht="15.75" thickBot="1">
      <c r="A28" s="305"/>
      <c r="B28" s="306"/>
      <c r="C28" s="312"/>
      <c r="D28" s="285"/>
      <c r="E28" s="285"/>
      <c r="F28" s="285"/>
      <c r="G28" s="287"/>
      <c r="H28" s="285"/>
      <c r="I28" s="287"/>
      <c r="J28" s="287"/>
      <c r="K28" s="287"/>
      <c r="L28" s="287"/>
      <c r="M28" s="285"/>
      <c r="N28" s="285"/>
      <c r="O28" s="285"/>
      <c r="P28" s="285"/>
      <c r="Q28" s="287"/>
      <c r="R28" s="285"/>
      <c r="S28" s="285"/>
      <c r="T28" s="285"/>
      <c r="U28" s="285"/>
      <c r="V28" s="285"/>
      <c r="W28" s="287"/>
      <c r="X28" s="287"/>
      <c r="Y28" s="285"/>
      <c r="Z28" s="285"/>
      <c r="AA28" s="285"/>
      <c r="AB28" s="285"/>
      <c r="AC28" s="284"/>
      <c r="AD28" s="289"/>
      <c r="AE28" s="279"/>
      <c r="AF28" s="279"/>
      <c r="AG28" s="279"/>
    </row>
    <row r="29" spans="1:33">
      <c r="A29" s="305" t="s">
        <v>376</v>
      </c>
      <c r="B29" s="306"/>
      <c r="C29" s="293">
        <v>64.5</v>
      </c>
      <c r="D29" s="285">
        <v>59.5</v>
      </c>
      <c r="E29" s="287">
        <v>77</v>
      </c>
      <c r="F29" s="285">
        <v>73.5</v>
      </c>
      <c r="G29" s="285">
        <v>72.5</v>
      </c>
      <c r="H29" s="285">
        <v>63</v>
      </c>
      <c r="I29" s="283">
        <v>59</v>
      </c>
      <c r="J29" s="285">
        <v>71</v>
      </c>
      <c r="K29" s="285">
        <v>69.5</v>
      </c>
      <c r="L29" s="285">
        <v>80</v>
      </c>
      <c r="M29" s="285">
        <v>61</v>
      </c>
      <c r="N29" s="285">
        <v>69</v>
      </c>
      <c r="O29" s="285">
        <v>73.5</v>
      </c>
      <c r="P29" s="285">
        <v>78.5</v>
      </c>
      <c r="Q29" s="285">
        <v>68</v>
      </c>
      <c r="R29" s="287">
        <v>80.5</v>
      </c>
      <c r="S29" s="285">
        <v>70</v>
      </c>
      <c r="T29" s="285">
        <v>77.5</v>
      </c>
      <c r="U29" s="287">
        <v>80.5</v>
      </c>
      <c r="V29" s="285">
        <v>64.5</v>
      </c>
      <c r="W29" s="285">
        <v>64</v>
      </c>
      <c r="X29" s="287">
        <v>73</v>
      </c>
      <c r="Y29" s="283">
        <v>65.5</v>
      </c>
      <c r="Z29" s="285">
        <v>70.5</v>
      </c>
      <c r="AA29" s="283">
        <v>64.5</v>
      </c>
      <c r="AB29" s="285">
        <v>75.5</v>
      </c>
      <c r="AC29" s="287">
        <v>80.5</v>
      </c>
      <c r="AD29" s="289">
        <v>75.5</v>
      </c>
      <c r="AE29" s="278">
        <f t="shared" ref="AE29" si="6">SUM(C29:AD30)</f>
        <v>1981.5</v>
      </c>
      <c r="AF29" s="278">
        <v>4.3</v>
      </c>
      <c r="AG29" s="278">
        <v>3</v>
      </c>
    </row>
    <row r="30" spans="1:33" ht="15.75" thickBot="1">
      <c r="A30" s="307"/>
      <c r="B30" s="308"/>
      <c r="C30" s="311"/>
      <c r="D30" s="286"/>
      <c r="E30" s="288"/>
      <c r="F30" s="286"/>
      <c r="G30" s="286"/>
      <c r="H30" s="286"/>
      <c r="I30" s="284"/>
      <c r="J30" s="286"/>
      <c r="K30" s="286"/>
      <c r="L30" s="286"/>
      <c r="M30" s="286"/>
      <c r="N30" s="286"/>
      <c r="O30" s="286"/>
      <c r="P30" s="286"/>
      <c r="Q30" s="286"/>
      <c r="R30" s="288"/>
      <c r="S30" s="286"/>
      <c r="T30" s="286"/>
      <c r="U30" s="288"/>
      <c r="V30" s="286"/>
      <c r="W30" s="286"/>
      <c r="X30" s="288"/>
      <c r="Y30" s="284"/>
      <c r="Z30" s="286"/>
      <c r="AA30" s="284"/>
      <c r="AB30" s="286"/>
      <c r="AC30" s="288"/>
      <c r="AD30" s="290"/>
      <c r="AE30" s="279"/>
      <c r="AF30" s="279"/>
      <c r="AG30" s="279"/>
    </row>
    <row r="31" spans="1:33">
      <c r="AF31">
        <f>SUM(AF15:AF30)</f>
        <v>27.900000000000002</v>
      </c>
      <c r="AG31">
        <f>AG15+AG17+AG19+AG21+AG23+AG25+AG27+AG29</f>
        <v>28</v>
      </c>
    </row>
  </sheetData>
  <sortState ref="A15:B30">
    <sortCondition ref="A15"/>
  </sortState>
  <mergeCells count="289">
    <mergeCell ref="AG11:AG14"/>
    <mergeCell ref="AG15:AG16"/>
    <mergeCell ref="AG17:AG18"/>
    <mergeCell ref="AG19:AG20"/>
    <mergeCell ref="AG21:AG22"/>
    <mergeCell ref="AG23:AG24"/>
    <mergeCell ref="AG25:AG26"/>
    <mergeCell ref="AG27:AG28"/>
    <mergeCell ref="AG29:AG30"/>
    <mergeCell ref="K11:K14"/>
    <mergeCell ref="L11:L14"/>
    <mergeCell ref="A29:B30"/>
    <mergeCell ref="A15:B16"/>
    <mergeCell ref="A17:B18"/>
    <mergeCell ref="C11:C14"/>
    <mergeCell ref="D11:D14"/>
    <mergeCell ref="E11:E14"/>
    <mergeCell ref="F11:F14"/>
    <mergeCell ref="A19:B20"/>
    <mergeCell ref="A21:B22"/>
    <mergeCell ref="A23:B24"/>
    <mergeCell ref="A25:B26"/>
    <mergeCell ref="A27:B28"/>
    <mergeCell ref="C29:C30"/>
    <mergeCell ref="D29:D30"/>
    <mergeCell ref="E29:E30"/>
    <mergeCell ref="F29:F30"/>
    <mergeCell ref="C27:C28"/>
    <mergeCell ref="D27:D28"/>
    <mergeCell ref="E27:E28"/>
    <mergeCell ref="A11:B14"/>
    <mergeCell ref="F15:F16"/>
    <mergeCell ref="G15:G16"/>
    <mergeCell ref="M11:M14"/>
    <mergeCell ref="N11:N14"/>
    <mergeCell ref="O11:O14"/>
    <mergeCell ref="P11:P14"/>
    <mergeCell ref="Q11:Q14"/>
    <mergeCell ref="R11:R14"/>
    <mergeCell ref="U15:U16"/>
    <mergeCell ref="V15:V16"/>
    <mergeCell ref="W15:W16"/>
    <mergeCell ref="O15:O16"/>
    <mergeCell ref="P15:P16"/>
    <mergeCell ref="Y11:Y14"/>
    <mergeCell ref="Z11:Z14"/>
    <mergeCell ref="AA11:AA14"/>
    <mergeCell ref="AB11:AB14"/>
    <mergeCell ref="AC11:AC14"/>
    <mergeCell ref="AD11:AD14"/>
    <mergeCell ref="S11:S14"/>
    <mergeCell ref="T11:T14"/>
    <mergeCell ref="U11:U14"/>
    <mergeCell ref="V11:V14"/>
    <mergeCell ref="W11:W14"/>
    <mergeCell ref="X11:X14"/>
    <mergeCell ref="G11:G14"/>
    <mergeCell ref="H11:H14"/>
    <mergeCell ref="I11:I14"/>
    <mergeCell ref="J11:J14"/>
    <mergeCell ref="C17:C18"/>
    <mergeCell ref="D17:D18"/>
    <mergeCell ref="E17:E18"/>
    <mergeCell ref="F17:F18"/>
    <mergeCell ref="G17:G18"/>
    <mergeCell ref="H17:H18"/>
    <mergeCell ref="C15:C16"/>
    <mergeCell ref="D15:D16"/>
    <mergeCell ref="E15:E16"/>
    <mergeCell ref="H15:H16"/>
    <mergeCell ref="S17:S18"/>
    <mergeCell ref="T17:T18"/>
    <mergeCell ref="I17:I18"/>
    <mergeCell ref="J17:J18"/>
    <mergeCell ref="K17:K18"/>
    <mergeCell ref="AA15:AA16"/>
    <mergeCell ref="AB15:AB16"/>
    <mergeCell ref="AC15:AC16"/>
    <mergeCell ref="AD15:AD16"/>
    <mergeCell ref="X15:X16"/>
    <mergeCell ref="Y15:Y16"/>
    <mergeCell ref="Z15:Z16"/>
    <mergeCell ref="Q15:Q16"/>
    <mergeCell ref="R15:R16"/>
    <mergeCell ref="S15:S16"/>
    <mergeCell ref="T15:T16"/>
    <mergeCell ref="I15:I16"/>
    <mergeCell ref="J15:J16"/>
    <mergeCell ref="K15:K16"/>
    <mergeCell ref="L15:L16"/>
    <mergeCell ref="M15:M16"/>
    <mergeCell ref="N15:N16"/>
    <mergeCell ref="N19:N20"/>
    <mergeCell ref="AA17:AA18"/>
    <mergeCell ref="L17:L18"/>
    <mergeCell ref="M17:M18"/>
    <mergeCell ref="N17:N18"/>
    <mergeCell ref="AB17:AB18"/>
    <mergeCell ref="AC17:AC18"/>
    <mergeCell ref="AD17:AD18"/>
    <mergeCell ref="C19:C20"/>
    <mergeCell ref="D19:D20"/>
    <mergeCell ref="E19:E20"/>
    <mergeCell ref="F19:F20"/>
    <mergeCell ref="G19:G20"/>
    <mergeCell ref="H19:H20"/>
    <mergeCell ref="U17:U18"/>
    <mergeCell ref="V17:V18"/>
    <mergeCell ref="W17:W18"/>
    <mergeCell ref="X17:X18"/>
    <mergeCell ref="Y17:Y18"/>
    <mergeCell ref="Z17:Z18"/>
    <mergeCell ref="O17:O18"/>
    <mergeCell ref="P17:P18"/>
    <mergeCell ref="Q17:Q18"/>
    <mergeCell ref="R17:R18"/>
    <mergeCell ref="AD19:AD20"/>
    <mergeCell ref="C21:C22"/>
    <mergeCell ref="D21:D22"/>
    <mergeCell ref="E21:E22"/>
    <mergeCell ref="F21:F22"/>
    <mergeCell ref="G21:G22"/>
    <mergeCell ref="H21:H22"/>
    <mergeCell ref="U19:U20"/>
    <mergeCell ref="V19:V20"/>
    <mergeCell ref="W19:W20"/>
    <mergeCell ref="X19:X20"/>
    <mergeCell ref="Y19:Y20"/>
    <mergeCell ref="Z19:Z20"/>
    <mergeCell ref="O19:O20"/>
    <mergeCell ref="P19:P20"/>
    <mergeCell ref="Q19:Q20"/>
    <mergeCell ref="R19:R20"/>
    <mergeCell ref="S19:S20"/>
    <mergeCell ref="T19:T20"/>
    <mergeCell ref="I19:I20"/>
    <mergeCell ref="J19:J20"/>
    <mergeCell ref="K19:K20"/>
    <mergeCell ref="L19:L20"/>
    <mergeCell ref="M19:M20"/>
    <mergeCell ref="G23:G24"/>
    <mergeCell ref="H23:H24"/>
    <mergeCell ref="U21:U22"/>
    <mergeCell ref="V21:V22"/>
    <mergeCell ref="W21:W22"/>
    <mergeCell ref="X21:X22"/>
    <mergeCell ref="Y21:Y22"/>
    <mergeCell ref="Z21:Z22"/>
    <mergeCell ref="O21:O22"/>
    <mergeCell ref="P21:P22"/>
    <mergeCell ref="Q21:Q22"/>
    <mergeCell ref="R21:R22"/>
    <mergeCell ref="S21:S22"/>
    <mergeCell ref="T21:T22"/>
    <mergeCell ref="I21:I22"/>
    <mergeCell ref="J21:J22"/>
    <mergeCell ref="K21:K22"/>
    <mergeCell ref="L21:L22"/>
    <mergeCell ref="M21:M22"/>
    <mergeCell ref="N21:N22"/>
    <mergeCell ref="C25:C26"/>
    <mergeCell ref="D25:D26"/>
    <mergeCell ref="E25:E26"/>
    <mergeCell ref="F25:F26"/>
    <mergeCell ref="G25:G26"/>
    <mergeCell ref="H25:H26"/>
    <mergeCell ref="U23:U24"/>
    <mergeCell ref="V23:V24"/>
    <mergeCell ref="W23:W24"/>
    <mergeCell ref="O23:O24"/>
    <mergeCell ref="P23:P24"/>
    <mergeCell ref="Q23:Q24"/>
    <mergeCell ref="R23:R24"/>
    <mergeCell ref="S23:S24"/>
    <mergeCell ref="T23:T24"/>
    <mergeCell ref="I23:I24"/>
    <mergeCell ref="J23:J24"/>
    <mergeCell ref="K23:K24"/>
    <mergeCell ref="L23:L24"/>
    <mergeCell ref="M23:M24"/>
    <mergeCell ref="C23:C24"/>
    <mergeCell ref="D23:D24"/>
    <mergeCell ref="E23:E24"/>
    <mergeCell ref="F23:F24"/>
    <mergeCell ref="I25:I26"/>
    <mergeCell ref="J25:J26"/>
    <mergeCell ref="K25:K26"/>
    <mergeCell ref="L25:L26"/>
    <mergeCell ref="M25:M26"/>
    <mergeCell ref="N25:N26"/>
    <mergeCell ref="AA23:AA24"/>
    <mergeCell ref="AB23:AB24"/>
    <mergeCell ref="AC23:AC24"/>
    <mergeCell ref="N23:N24"/>
    <mergeCell ref="V25:V26"/>
    <mergeCell ref="W25:W26"/>
    <mergeCell ref="X25:X26"/>
    <mergeCell ref="Y25:Y26"/>
    <mergeCell ref="Z25:Z26"/>
    <mergeCell ref="O25:O26"/>
    <mergeCell ref="P25:P26"/>
    <mergeCell ref="Q25:Q26"/>
    <mergeCell ref="R25:R26"/>
    <mergeCell ref="S25:S26"/>
    <mergeCell ref="T25:T26"/>
    <mergeCell ref="X23:X24"/>
    <mergeCell ref="Y23:Y24"/>
    <mergeCell ref="Z23:Z24"/>
    <mergeCell ref="G29:G30"/>
    <mergeCell ref="H29:H30"/>
    <mergeCell ref="U27:U28"/>
    <mergeCell ref="V27:V28"/>
    <mergeCell ref="W27:W28"/>
    <mergeCell ref="O27:O28"/>
    <mergeCell ref="P27:P28"/>
    <mergeCell ref="Q27:Q28"/>
    <mergeCell ref="R27:R28"/>
    <mergeCell ref="S27:S28"/>
    <mergeCell ref="T27:T28"/>
    <mergeCell ref="I27:I28"/>
    <mergeCell ref="J27:J28"/>
    <mergeCell ref="K27:K28"/>
    <mergeCell ref="L27:L28"/>
    <mergeCell ref="M27:M28"/>
    <mergeCell ref="N27:N28"/>
    <mergeCell ref="O29:O30"/>
    <mergeCell ref="P29:P30"/>
    <mergeCell ref="Q29:Q30"/>
    <mergeCell ref="R29:R30"/>
    <mergeCell ref="S29:S30"/>
    <mergeCell ref="T29:T30"/>
    <mergeCell ref="I29:I30"/>
    <mergeCell ref="N29:N30"/>
    <mergeCell ref="AA27:AA28"/>
    <mergeCell ref="AE23:AE24"/>
    <mergeCell ref="AE25:AE26"/>
    <mergeCell ref="AE27:AE28"/>
    <mergeCell ref="AE29:AE30"/>
    <mergeCell ref="AE15:AE16"/>
    <mergeCell ref="AE17:AE18"/>
    <mergeCell ref="AE19:AE20"/>
    <mergeCell ref="AE21:AE22"/>
    <mergeCell ref="U29:U30"/>
    <mergeCell ref="V29:V30"/>
    <mergeCell ref="W29:W30"/>
    <mergeCell ref="X29:X30"/>
    <mergeCell ref="Y29:Y30"/>
    <mergeCell ref="Z29:Z30"/>
    <mergeCell ref="AD23:AD24"/>
    <mergeCell ref="AA21:AA22"/>
    <mergeCell ref="AB21:AB22"/>
    <mergeCell ref="AC21:AC22"/>
    <mergeCell ref="AD21:AD22"/>
    <mergeCell ref="AA19:AA20"/>
    <mergeCell ref="AB19:AB20"/>
    <mergeCell ref="AC19:AC20"/>
    <mergeCell ref="F2:AD7"/>
    <mergeCell ref="AA29:AA30"/>
    <mergeCell ref="AB29:AB30"/>
    <mergeCell ref="AC29:AC30"/>
    <mergeCell ref="AD29:AD30"/>
    <mergeCell ref="AE11:AE14"/>
    <mergeCell ref="AB27:AB28"/>
    <mergeCell ref="AC27:AC28"/>
    <mergeCell ref="AD27:AD28"/>
    <mergeCell ref="X27:X28"/>
    <mergeCell ref="Y27:Y28"/>
    <mergeCell ref="Z27:Z28"/>
    <mergeCell ref="AA25:AA26"/>
    <mergeCell ref="AB25:AB26"/>
    <mergeCell ref="AC25:AC26"/>
    <mergeCell ref="AD25:AD26"/>
    <mergeCell ref="F27:F28"/>
    <mergeCell ref="G27:G28"/>
    <mergeCell ref="H27:H28"/>
    <mergeCell ref="U25:U26"/>
    <mergeCell ref="J29:J30"/>
    <mergeCell ref="K29:K30"/>
    <mergeCell ref="L29:L30"/>
    <mergeCell ref="M29:M30"/>
    <mergeCell ref="AF15:AF16"/>
    <mergeCell ref="AF17:AF18"/>
    <mergeCell ref="AF19:AF20"/>
    <mergeCell ref="AF21:AF22"/>
    <mergeCell ref="AF23:AF24"/>
    <mergeCell ref="AF25:AF26"/>
    <mergeCell ref="AF27:AF28"/>
    <mergeCell ref="AF29:AF30"/>
    <mergeCell ref="AF11:AF14"/>
  </mergeCells>
  <printOptions horizontalCentered="1"/>
  <pageMargins left="0.15748031496062992" right="0.47244094488188981" top="0.74803149606299213" bottom="0.74803149606299213" header="0.31496062992125984" footer="0.31496062992125984"/>
  <pageSetup paperSize="9" scale="80" orientation="landscape" horizontalDpi="4294967293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 codeName="Foglio6">
    <tabColor rgb="FFFFFF00"/>
  </sheetPr>
  <dimension ref="B2:H59"/>
  <sheetViews>
    <sheetView workbookViewId="0">
      <selection activeCell="J63" sqref="J63"/>
    </sheetView>
  </sheetViews>
  <sheetFormatPr defaultRowHeight="15"/>
  <cols>
    <col min="2" max="8" width="11.28515625" customWidth="1"/>
  </cols>
  <sheetData>
    <row r="2" spans="2:8">
      <c r="B2" s="207" t="s">
        <v>318</v>
      </c>
      <c r="C2" s="207"/>
      <c r="D2" s="207"/>
      <c r="E2" s="207"/>
      <c r="F2" s="207"/>
      <c r="G2" s="207"/>
      <c r="H2" s="207"/>
    </row>
    <row r="3" spans="2:8">
      <c r="B3" s="207"/>
      <c r="C3" s="207"/>
      <c r="D3" s="207"/>
      <c r="E3" s="207"/>
      <c r="F3" s="207"/>
      <c r="G3" s="207"/>
      <c r="H3" s="207"/>
    </row>
    <row r="4" spans="2:8">
      <c r="B4" s="207"/>
      <c r="C4" s="207"/>
      <c r="D4" s="207"/>
      <c r="E4" s="207"/>
      <c r="F4" s="207"/>
      <c r="G4" s="207"/>
      <c r="H4" s="207"/>
    </row>
    <row r="5" spans="2:8">
      <c r="B5" s="207"/>
      <c r="C5" s="207"/>
      <c r="D5" s="207"/>
      <c r="E5" s="207"/>
      <c r="F5" s="207"/>
      <c r="G5" s="207"/>
      <c r="H5" s="207"/>
    </row>
    <row r="6" spans="2:8">
      <c r="B6" s="207"/>
      <c r="C6" s="207"/>
      <c r="D6" s="207"/>
      <c r="E6" s="207"/>
      <c r="F6" s="207"/>
      <c r="G6" s="207"/>
      <c r="H6" s="207"/>
    </row>
    <row r="7" spans="2:8">
      <c r="B7" s="207"/>
      <c r="C7" s="207"/>
      <c r="D7" s="207"/>
      <c r="E7" s="207"/>
      <c r="F7" s="207"/>
      <c r="G7" s="207"/>
      <c r="H7" s="207"/>
    </row>
    <row r="11" spans="2:8" ht="15.75" thickBot="1"/>
    <row r="12" spans="2:8" ht="15" customHeight="1">
      <c r="C12" s="225" t="s">
        <v>58</v>
      </c>
      <c r="D12" s="319"/>
      <c r="E12" s="213" t="s">
        <v>370</v>
      </c>
      <c r="F12" s="213"/>
    </row>
    <row r="13" spans="2:8" ht="15.75" customHeight="1" thickBot="1">
      <c r="C13" s="320"/>
      <c r="D13" s="321"/>
      <c r="E13" s="215"/>
      <c r="F13" s="215"/>
    </row>
    <row r="14" spans="2:8">
      <c r="C14" s="28"/>
      <c r="D14" s="30"/>
      <c r="E14" s="30"/>
      <c r="F14" s="31"/>
    </row>
    <row r="15" spans="2:8">
      <c r="C15" s="36">
        <v>6</v>
      </c>
      <c r="D15" s="105" t="s">
        <v>240</v>
      </c>
      <c r="E15" s="22" t="s">
        <v>27</v>
      </c>
      <c r="F15" s="24">
        <v>5.5</v>
      </c>
    </row>
    <row r="16" spans="2:8">
      <c r="C16" s="37"/>
      <c r="D16" s="21"/>
      <c r="E16" s="22"/>
      <c r="F16" s="24"/>
    </row>
    <row r="17" spans="3:6">
      <c r="C17" s="37">
        <v>5.5</v>
      </c>
      <c r="D17" s="105" t="s">
        <v>266</v>
      </c>
      <c r="E17" s="22" t="s">
        <v>254</v>
      </c>
      <c r="F17" s="24">
        <v>6</v>
      </c>
    </row>
    <row r="18" spans="3:6">
      <c r="C18" s="36">
        <v>11</v>
      </c>
      <c r="D18" s="21" t="s">
        <v>255</v>
      </c>
      <c r="E18" s="22" t="s">
        <v>260</v>
      </c>
      <c r="F18" s="23">
        <v>5</v>
      </c>
    </row>
    <row r="19" spans="3:6">
      <c r="C19" s="36">
        <v>5</v>
      </c>
      <c r="D19" s="21" t="s">
        <v>258</v>
      </c>
      <c r="E19" s="22" t="s">
        <v>274</v>
      </c>
      <c r="F19" s="24">
        <v>6</v>
      </c>
    </row>
    <row r="20" spans="3:6">
      <c r="C20" s="37"/>
      <c r="D20" s="21"/>
      <c r="E20" s="22"/>
      <c r="F20" s="24"/>
    </row>
    <row r="21" spans="3:6">
      <c r="C21" s="36">
        <v>14</v>
      </c>
      <c r="D21" s="21" t="s">
        <v>281</v>
      </c>
      <c r="E21" s="22" t="s">
        <v>279</v>
      </c>
      <c r="F21" s="24">
        <v>5</v>
      </c>
    </row>
    <row r="22" spans="3:6">
      <c r="C22" s="37">
        <v>0</v>
      </c>
      <c r="D22" s="21" t="s">
        <v>8</v>
      </c>
      <c r="E22" s="22" t="s">
        <v>33</v>
      </c>
      <c r="F22" s="23">
        <v>5.5</v>
      </c>
    </row>
    <row r="23" spans="3:6">
      <c r="C23" s="37">
        <v>8</v>
      </c>
      <c r="D23" s="21" t="s">
        <v>277</v>
      </c>
      <c r="E23" s="22" t="s">
        <v>31</v>
      </c>
      <c r="F23" s="24">
        <v>10</v>
      </c>
    </row>
    <row r="24" spans="3:6">
      <c r="C24" s="36">
        <v>6</v>
      </c>
      <c r="D24" s="21" t="s">
        <v>296</v>
      </c>
      <c r="E24" s="22" t="s">
        <v>280</v>
      </c>
      <c r="F24" s="24">
        <v>0</v>
      </c>
    </row>
    <row r="25" spans="3:6">
      <c r="C25" s="36"/>
      <c r="D25" s="21"/>
      <c r="E25" s="22"/>
      <c r="F25" s="23"/>
    </row>
    <row r="26" spans="3:6">
      <c r="C26" s="36">
        <v>11</v>
      </c>
      <c r="D26" s="21" t="s">
        <v>299</v>
      </c>
      <c r="E26" s="22" t="s">
        <v>302</v>
      </c>
      <c r="F26" s="23">
        <v>5</v>
      </c>
    </row>
    <row r="27" spans="3:6">
      <c r="C27" s="37">
        <v>13.5</v>
      </c>
      <c r="D27" s="21" t="s">
        <v>311</v>
      </c>
      <c r="E27" s="22" t="s">
        <v>309</v>
      </c>
      <c r="F27" s="24">
        <v>5</v>
      </c>
    </row>
    <row r="28" spans="3:6">
      <c r="C28" s="36">
        <v>10</v>
      </c>
      <c r="D28" s="21" t="s">
        <v>310</v>
      </c>
      <c r="E28" s="22" t="s">
        <v>312</v>
      </c>
      <c r="F28" s="24">
        <v>5.5</v>
      </c>
    </row>
    <row r="29" spans="3:6" ht="15.75" thickBot="1">
      <c r="C29" s="38"/>
      <c r="D29" s="41"/>
      <c r="E29" s="39"/>
      <c r="F29" s="40"/>
    </row>
    <row r="30" spans="3:6">
      <c r="C30" s="50"/>
      <c r="D30" s="44"/>
      <c r="E30" s="51"/>
      <c r="F30" s="52"/>
    </row>
    <row r="31" spans="3:6">
      <c r="C31" s="37"/>
      <c r="D31" s="21" t="s">
        <v>243</v>
      </c>
      <c r="E31" s="22" t="s">
        <v>246</v>
      </c>
      <c r="F31" s="24"/>
    </row>
    <row r="32" spans="3:6">
      <c r="C32" s="36"/>
      <c r="D32" s="21" t="s">
        <v>247</v>
      </c>
      <c r="E32" s="22" t="s">
        <v>41</v>
      </c>
      <c r="F32" s="24"/>
    </row>
    <row r="33" spans="3:6">
      <c r="C33" s="36"/>
      <c r="D33" s="21"/>
      <c r="E33" s="22"/>
      <c r="F33" s="24"/>
    </row>
    <row r="34" spans="3:6">
      <c r="C34" s="36"/>
      <c r="D34" s="106" t="s">
        <v>251</v>
      </c>
      <c r="E34" s="22" t="s">
        <v>257</v>
      </c>
      <c r="F34" s="24"/>
    </row>
    <row r="35" spans="3:6">
      <c r="C35" s="36"/>
      <c r="D35" s="21" t="s">
        <v>263</v>
      </c>
      <c r="E35" s="22" t="s">
        <v>250</v>
      </c>
      <c r="F35" s="24"/>
    </row>
    <row r="36" spans="3:6">
      <c r="C36" s="36"/>
      <c r="D36" s="21" t="s">
        <v>269</v>
      </c>
      <c r="E36" s="22" t="s">
        <v>268</v>
      </c>
      <c r="F36" s="24"/>
    </row>
    <row r="37" spans="3:6">
      <c r="C37" s="36"/>
      <c r="D37" s="21" t="s">
        <v>272</v>
      </c>
      <c r="E37" s="22" t="s">
        <v>42</v>
      </c>
      <c r="F37" s="24"/>
    </row>
    <row r="38" spans="3:6">
      <c r="C38" s="36"/>
      <c r="D38" s="21" t="s">
        <v>275</v>
      </c>
      <c r="E38" s="22"/>
      <c r="F38" s="24"/>
    </row>
    <row r="39" spans="3:6">
      <c r="C39" s="37"/>
      <c r="D39" s="21" t="s">
        <v>261</v>
      </c>
      <c r="E39" s="22"/>
      <c r="F39" s="24"/>
    </row>
    <row r="40" spans="3:6">
      <c r="C40" s="37"/>
      <c r="D40" s="21"/>
      <c r="E40" s="22"/>
      <c r="F40" s="24"/>
    </row>
    <row r="41" spans="3:6">
      <c r="C41" s="37">
        <v>9.5</v>
      </c>
      <c r="D41" s="21" t="s">
        <v>288</v>
      </c>
      <c r="E41" s="22" t="s">
        <v>46</v>
      </c>
      <c r="F41" s="24">
        <v>4.5</v>
      </c>
    </row>
    <row r="42" spans="3:6">
      <c r="C42" s="37"/>
      <c r="D42" s="21" t="s">
        <v>292</v>
      </c>
      <c r="E42" s="22" t="s">
        <v>377</v>
      </c>
      <c r="F42" s="24"/>
    </row>
    <row r="43" spans="3:6">
      <c r="C43" s="37"/>
      <c r="D43" s="21" t="s">
        <v>286</v>
      </c>
      <c r="E43" s="22" t="s">
        <v>283</v>
      </c>
      <c r="F43" s="24"/>
    </row>
    <row r="44" spans="3:6">
      <c r="C44" s="37"/>
      <c r="D44" s="21" t="s">
        <v>289</v>
      </c>
      <c r="E44" s="22" t="s">
        <v>378</v>
      </c>
      <c r="F44" s="24"/>
    </row>
    <row r="45" spans="3:6">
      <c r="C45" s="37"/>
      <c r="D45" s="21" t="s">
        <v>284</v>
      </c>
      <c r="E45" s="22" t="s">
        <v>295</v>
      </c>
      <c r="F45" s="24"/>
    </row>
    <row r="46" spans="3:6">
      <c r="C46" s="37"/>
      <c r="D46" s="21"/>
      <c r="E46" s="22"/>
      <c r="F46" s="24"/>
    </row>
    <row r="47" spans="3:6">
      <c r="C47" s="37"/>
      <c r="D47" s="106" t="s">
        <v>303</v>
      </c>
      <c r="E47" s="22" t="s">
        <v>37</v>
      </c>
      <c r="F47" s="24"/>
    </row>
    <row r="48" spans="3:6">
      <c r="C48" s="37"/>
      <c r="D48" s="21" t="s">
        <v>313</v>
      </c>
      <c r="E48" s="22" t="s">
        <v>35</v>
      </c>
      <c r="F48" s="24"/>
    </row>
    <row r="49" spans="3:6">
      <c r="C49" s="37"/>
      <c r="D49" s="21" t="s">
        <v>305</v>
      </c>
      <c r="E49" s="22" t="s">
        <v>39</v>
      </c>
      <c r="F49" s="24"/>
    </row>
    <row r="50" spans="3:6">
      <c r="C50" s="36"/>
      <c r="D50" s="97" t="s">
        <v>307</v>
      </c>
      <c r="E50" s="27"/>
      <c r="F50" s="23"/>
    </row>
    <row r="51" spans="3:6">
      <c r="C51" s="36"/>
      <c r="D51" s="19"/>
      <c r="E51" s="27"/>
      <c r="F51" s="24"/>
    </row>
    <row r="52" spans="3:6">
      <c r="C52" s="36"/>
      <c r="D52" s="21"/>
      <c r="E52" s="22"/>
      <c r="F52" s="23"/>
    </row>
    <row r="53" spans="3:6">
      <c r="C53" s="36"/>
      <c r="D53" s="21"/>
      <c r="E53" s="22"/>
      <c r="F53" s="23"/>
    </row>
    <row r="54" spans="3:6" ht="15.75" thickBot="1">
      <c r="C54" s="53"/>
      <c r="D54" s="54"/>
      <c r="E54" s="55"/>
      <c r="F54" s="56"/>
    </row>
    <row r="55" spans="3:6">
      <c r="C55" s="65"/>
      <c r="D55" s="3"/>
      <c r="E55" s="3"/>
      <c r="F55" s="25"/>
    </row>
    <row r="56" spans="3:6" ht="15.75" thickBot="1">
      <c r="C56" s="66">
        <f>SUM(C15:C54)</f>
        <v>99.5</v>
      </c>
      <c r="D56" s="211" t="s">
        <v>26</v>
      </c>
      <c r="E56" s="211"/>
      <c r="F56" s="26">
        <f>SUM(F15:F54)</f>
        <v>63</v>
      </c>
    </row>
    <row r="57" spans="3:6" ht="15.75" thickTop="1">
      <c r="C57" s="68">
        <f>(C56-65.5)/6</f>
        <v>5.666666666666667</v>
      </c>
      <c r="D57" s="15"/>
      <c r="E57" s="15"/>
      <c r="F57" s="16">
        <f>(F56-65.5)/6</f>
        <v>-0.41666666666666669</v>
      </c>
    </row>
    <row r="58" spans="3:6" ht="15.75" thickBot="1">
      <c r="C58" s="69"/>
      <c r="D58" s="3"/>
      <c r="E58" s="3"/>
      <c r="F58" s="2"/>
    </row>
    <row r="59" spans="3:6" ht="20.25" thickBot="1">
      <c r="C59" s="70"/>
      <c r="D59" s="59">
        <f>IF(C57&lt;0,0,ROUNDUP(C57,0))</f>
        <v>6</v>
      </c>
      <c r="E59" s="59">
        <f>IF(F57&lt;0,0,ROUNDUP(F57,0))</f>
        <v>0</v>
      </c>
      <c r="F59" s="4"/>
    </row>
  </sheetData>
  <mergeCells count="4">
    <mergeCell ref="B2:H7"/>
    <mergeCell ref="C12:D13"/>
    <mergeCell ref="E12:F13"/>
    <mergeCell ref="D56:E56"/>
  </mergeCells>
  <pageMargins left="0.34" right="0.7" top="0.75" bottom="0.75" header="0.3" footer="0.3"/>
  <pageSetup paperSize="9" orientation="portrait" horizontalDpi="4294967293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Supercoppa Europea 2012-2013</vt:lpstr>
      <vt:lpstr>Risultati Tim Cup</vt:lpstr>
      <vt:lpstr>Calendario Tim Cup</vt:lpstr>
      <vt:lpstr>Calendario Serie A 2012-2013</vt:lpstr>
      <vt:lpstr>Gironi Tim Cup</vt:lpstr>
      <vt:lpstr>Classifica Serie A</vt:lpstr>
      <vt:lpstr>Rose 2013-2013</vt:lpstr>
      <vt:lpstr>Champions League 2012-2013</vt:lpstr>
      <vt:lpstr>Supercoppa Italiana 2012-2013</vt:lpstr>
      <vt:lpstr>Coppa Italia Tim 2012-2013</vt:lpstr>
      <vt:lpstr>Mondiale per Club 2012-2013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</dc:creator>
  <cp:lastModifiedBy>Fabio</cp:lastModifiedBy>
  <cp:lastPrinted>2013-05-13T18:01:41Z</cp:lastPrinted>
  <dcterms:created xsi:type="dcterms:W3CDTF">2012-09-10T08:38:26Z</dcterms:created>
  <dcterms:modified xsi:type="dcterms:W3CDTF">2013-05-22T14:23:34Z</dcterms:modified>
</cp:coreProperties>
</file>