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5" yWindow="-135" windowWidth="9600" windowHeight="7770" tabRatio="884"/>
  </bookViews>
  <sheets>
    <sheet name="Audi Cup" sheetId="1" r:id="rId1"/>
    <sheet name="Rose 2015-2016" sheetId="5" r:id="rId2"/>
  </sheets>
  <calcPr calcId="124519"/>
</workbook>
</file>

<file path=xl/calcChain.xml><?xml version="1.0" encoding="utf-8"?>
<calcChain xmlns="http://schemas.openxmlformats.org/spreadsheetml/2006/main">
  <c r="L41" i="1"/>
  <c r="H41"/>
  <c r="I41"/>
  <c r="L32" i="5"/>
  <c r="P71"/>
  <c r="L71"/>
  <c r="H71"/>
  <c r="D71"/>
  <c r="P70"/>
  <c r="L70"/>
  <c r="H70"/>
  <c r="D70"/>
  <c r="P32"/>
  <c r="H32"/>
  <c r="D32"/>
  <c r="P31"/>
  <c r="L31"/>
  <c r="H31"/>
  <c r="D31"/>
  <c r="M41" i="1"/>
  <c r="E41"/>
  <c r="A41"/>
  <c r="D41" l="1"/>
  <c r="P41" l="1"/>
  <c r="P42" s="1"/>
  <c r="M42"/>
  <c r="L42"/>
  <c r="I42"/>
  <c r="H42"/>
  <c r="E42"/>
  <c r="A42" l="1"/>
  <c r="D42"/>
</calcChain>
</file>

<file path=xl/sharedStrings.xml><?xml version="1.0" encoding="utf-8"?>
<sst xmlns="http://schemas.openxmlformats.org/spreadsheetml/2006/main" count="767" uniqueCount="377">
  <si>
    <t>Agazzi</t>
  </si>
  <si>
    <t>Chiellini</t>
  </si>
  <si>
    <t>Lichsteiner</t>
  </si>
  <si>
    <t>Marchisio</t>
  </si>
  <si>
    <t>Pjanic</t>
  </si>
  <si>
    <t>Montolivo</t>
  </si>
  <si>
    <t>Matri</t>
  </si>
  <si>
    <t>Danilo</t>
  </si>
  <si>
    <t>Guarin</t>
  </si>
  <si>
    <t>TOTALE</t>
  </si>
  <si>
    <t>Marchetti</t>
  </si>
  <si>
    <t>Asamoah</t>
  </si>
  <si>
    <t>Totti</t>
  </si>
  <si>
    <t>Consigli</t>
  </si>
  <si>
    <t>Peluso</t>
  </si>
  <si>
    <t>Cerci</t>
  </si>
  <si>
    <t>Denis</t>
  </si>
  <si>
    <t>Emma</t>
  </si>
  <si>
    <t>P</t>
  </si>
  <si>
    <t>Handanovic</t>
  </si>
  <si>
    <t>inter</t>
  </si>
  <si>
    <t>Brkic</t>
  </si>
  <si>
    <t>udinese</t>
  </si>
  <si>
    <t>roma</t>
  </si>
  <si>
    <t>torino</t>
  </si>
  <si>
    <t>fiorentina</t>
  </si>
  <si>
    <t>chievo</t>
  </si>
  <si>
    <t>D</t>
  </si>
  <si>
    <t>genoa</t>
  </si>
  <si>
    <t>lazio</t>
  </si>
  <si>
    <t>Radu</t>
  </si>
  <si>
    <t>juventus</t>
  </si>
  <si>
    <t>Castan</t>
  </si>
  <si>
    <t>bologna</t>
  </si>
  <si>
    <t>milan</t>
  </si>
  <si>
    <t>Bonucci</t>
  </si>
  <si>
    <t>sampdoria</t>
  </si>
  <si>
    <t>Domizzi</t>
  </si>
  <si>
    <t>napoli</t>
  </si>
  <si>
    <t>Abate</t>
  </si>
  <si>
    <t>Pasqual</t>
  </si>
  <si>
    <t>Paletta</t>
  </si>
  <si>
    <t>Antonelli</t>
  </si>
  <si>
    <t>Glick</t>
  </si>
  <si>
    <t>C</t>
  </si>
  <si>
    <t>Biabiany</t>
  </si>
  <si>
    <t>atalanta</t>
  </si>
  <si>
    <t>Birsa</t>
  </si>
  <si>
    <t>Pogba</t>
  </si>
  <si>
    <t>Nainggolan</t>
  </si>
  <si>
    <t>A</t>
  </si>
  <si>
    <t>Di Natale</t>
  </si>
  <si>
    <t>Gilardino</t>
  </si>
  <si>
    <t>Muriel</t>
  </si>
  <si>
    <t>Destro</t>
  </si>
  <si>
    <t>Palacio</t>
  </si>
  <si>
    <t>bobic_9@hotmail.com</t>
  </si>
  <si>
    <t>danyextreme@libero.it</t>
  </si>
  <si>
    <t>LEO F.C.</t>
  </si>
  <si>
    <t>Enry</t>
  </si>
  <si>
    <t>Fede</t>
  </si>
  <si>
    <t>Ste</t>
  </si>
  <si>
    <t>De Sanctis</t>
  </si>
  <si>
    <t>Buffon</t>
  </si>
  <si>
    <t>Ranocchia</t>
  </si>
  <si>
    <t>Basta</t>
  </si>
  <si>
    <t>De Sciglio</t>
  </si>
  <si>
    <t>Astori</t>
  </si>
  <si>
    <t>Barzagli</t>
  </si>
  <si>
    <t>Nagatomo</t>
  </si>
  <si>
    <t>De Silvestri</t>
  </si>
  <si>
    <t>Marchese</t>
  </si>
  <si>
    <t>Tomovic</t>
  </si>
  <si>
    <t>De Rossi</t>
  </si>
  <si>
    <t>Hamsik</t>
  </si>
  <si>
    <t>Hernanes</t>
  </si>
  <si>
    <t>Lulic</t>
  </si>
  <si>
    <t>Borja Valero</t>
  </si>
  <si>
    <t>Florenzi</t>
  </si>
  <si>
    <t>Pazzini</t>
  </si>
  <si>
    <t>Thereau</t>
  </si>
  <si>
    <t>Pinilla</t>
  </si>
  <si>
    <t>Insigne</t>
  </si>
  <si>
    <t>ciccibisi82@yahoo.it</t>
  </si>
  <si>
    <t>fede_lorusso@yahoo.it</t>
  </si>
  <si>
    <t>stefano.razeti@gmail.com</t>
  </si>
  <si>
    <t>Amauri</t>
  </si>
  <si>
    <t>REAL PIPPO</t>
  </si>
  <si>
    <t>Eder</t>
  </si>
  <si>
    <t>Juan Jesus</t>
  </si>
  <si>
    <t>Gabbiadini</t>
  </si>
  <si>
    <t>Rossi G.</t>
  </si>
  <si>
    <t>Mexes</t>
  </si>
  <si>
    <t>Kone</t>
  </si>
  <si>
    <t>Candreva</t>
  </si>
  <si>
    <t>Bonaventura</t>
  </si>
  <si>
    <t>Toni</t>
  </si>
  <si>
    <t>Icardi</t>
  </si>
  <si>
    <t>Bio</t>
  </si>
  <si>
    <t>ORTONA SHAKY 04</t>
  </si>
  <si>
    <t xml:space="preserve">Roby </t>
  </si>
  <si>
    <t>mucio17@hotmail.com</t>
  </si>
  <si>
    <t>Dramè</t>
  </si>
  <si>
    <t>Strootman</t>
  </si>
  <si>
    <t>sassuolo</t>
  </si>
  <si>
    <t>Zaza</t>
  </si>
  <si>
    <t>Rafael</t>
  </si>
  <si>
    <t>Maicon</t>
  </si>
  <si>
    <t>Widmer</t>
  </si>
  <si>
    <t>Vrsaljko</t>
  </si>
  <si>
    <t>G. Silva</t>
  </si>
  <si>
    <t>Raul Albiol</t>
  </si>
  <si>
    <t>Terranova</t>
  </si>
  <si>
    <t>Pereyra</t>
  </si>
  <si>
    <t>Allan</t>
  </si>
  <si>
    <t>El Kaddouri</t>
  </si>
  <si>
    <t>Berardi</t>
  </si>
  <si>
    <t>Ljaicic</t>
  </si>
  <si>
    <t>Higuain</t>
  </si>
  <si>
    <t>hellas verona</t>
  </si>
  <si>
    <t>Callejon</t>
  </si>
  <si>
    <t>moradona22@gmail.com</t>
  </si>
  <si>
    <t>392 6463089</t>
  </si>
  <si>
    <t>Klose</t>
  </si>
  <si>
    <t>Biglia</t>
  </si>
  <si>
    <t>Jorginho</t>
  </si>
  <si>
    <t>Gervinho</t>
  </si>
  <si>
    <t>Cigarini</t>
  </si>
  <si>
    <t>Maxi Morales</t>
  </si>
  <si>
    <t>Greco</t>
  </si>
  <si>
    <t>Padelli</t>
  </si>
  <si>
    <t>Perin</t>
  </si>
  <si>
    <t>Sportiello</t>
  </si>
  <si>
    <t>De Maio</t>
  </si>
  <si>
    <t>Regini</t>
  </si>
  <si>
    <t>B. Fernandes</t>
  </si>
  <si>
    <t>Mauri</t>
  </si>
  <si>
    <t>Keita'</t>
  </si>
  <si>
    <t>Qaugliarella</t>
  </si>
  <si>
    <t>Berisha</t>
  </si>
  <si>
    <t>verona</t>
  </si>
  <si>
    <t>Moretti</t>
  </si>
  <si>
    <t>Paredes</t>
  </si>
  <si>
    <t>Honda</t>
  </si>
  <si>
    <t>Baselli</t>
  </si>
  <si>
    <t>Iturbe</t>
  </si>
  <si>
    <t>POCO ATLETICO</t>
  </si>
  <si>
    <t>VITARGO ZULTE</t>
  </si>
  <si>
    <t>TUTTI VS. TUTTI</t>
  </si>
  <si>
    <t>Iago Falque</t>
  </si>
  <si>
    <t>Maksimovic</t>
  </si>
  <si>
    <t>Vazquez</t>
  </si>
  <si>
    <t>Carrizo</t>
  </si>
  <si>
    <t>Laazar</t>
  </si>
  <si>
    <t>Manolas</t>
  </si>
  <si>
    <t>Perotti</t>
  </si>
  <si>
    <t>Diego Lopez</t>
  </si>
  <si>
    <t>De Vrij</t>
  </si>
  <si>
    <t>Valdifiori</t>
  </si>
  <si>
    <t>Brozovic</t>
  </si>
  <si>
    <t>Sturaro</t>
  </si>
  <si>
    <t>Moras</t>
  </si>
  <si>
    <t>Rossettini</t>
  </si>
  <si>
    <t>Hysaj</t>
  </si>
  <si>
    <t>Vecino</t>
  </si>
  <si>
    <t>Parolo</t>
  </si>
  <si>
    <t>Saponara</t>
  </si>
  <si>
    <t>Maxi Lopez</t>
  </si>
  <si>
    <t>Babacar</t>
  </si>
  <si>
    <t>Sepe</t>
  </si>
  <si>
    <t>Koulibaly</t>
  </si>
  <si>
    <t>Dodò</t>
  </si>
  <si>
    <t>Meggiorini</t>
  </si>
  <si>
    <t>Sorrentino</t>
  </si>
  <si>
    <t>Santon</t>
  </si>
  <si>
    <t>Brienza</t>
  </si>
  <si>
    <t>De Jong</t>
  </si>
  <si>
    <t>Mpoku</t>
  </si>
  <si>
    <t>Zuniga</t>
  </si>
  <si>
    <t>Joaquin</t>
  </si>
  <si>
    <t>Soriano</t>
  </si>
  <si>
    <t>Belotti</t>
  </si>
  <si>
    <t>Dybala</t>
  </si>
  <si>
    <t>Paloschi</t>
  </si>
  <si>
    <t>Medel</t>
  </si>
  <si>
    <t>MAMBO ITALIANO</t>
  </si>
  <si>
    <t>FC PORCELLONA</t>
  </si>
  <si>
    <t>LIVERCOOL F.C.</t>
  </si>
  <si>
    <t>Luca</t>
  </si>
  <si>
    <t>Karneziz</t>
  </si>
  <si>
    <t>Tatarusanu</t>
  </si>
  <si>
    <t>Leali</t>
  </si>
  <si>
    <t>frosinone</t>
  </si>
  <si>
    <t>carpi</t>
  </si>
  <si>
    <t>Zappacosta</t>
  </si>
  <si>
    <t>palermo</t>
  </si>
  <si>
    <t>Tonelli</t>
  </si>
  <si>
    <t>empoli</t>
  </si>
  <si>
    <t>Roncaglia</t>
  </si>
  <si>
    <t>Rugani</t>
  </si>
  <si>
    <t>Bruno Peres</t>
  </si>
  <si>
    <t>Munoz</t>
  </si>
  <si>
    <t>Mario Rui</t>
  </si>
  <si>
    <t>Acerbi</t>
  </si>
  <si>
    <t>Romagnoli</t>
  </si>
  <si>
    <t>Maggio</t>
  </si>
  <si>
    <t>RodriguezG.</t>
  </si>
  <si>
    <t>Nocerino</t>
  </si>
  <si>
    <t>Verdi</t>
  </si>
  <si>
    <t>M. Fernandes</t>
  </si>
  <si>
    <t>Felipe Anderson</t>
  </si>
  <si>
    <t>Coman</t>
  </si>
  <si>
    <t>Menez</t>
  </si>
  <si>
    <t>Borriello</t>
  </si>
  <si>
    <t>SVINCOLATO</t>
  </si>
  <si>
    <t>Defrel</t>
  </si>
  <si>
    <t>crediti 14/15</t>
  </si>
  <si>
    <t>crediti 15/16</t>
  </si>
  <si>
    <t>Colombi</t>
  </si>
  <si>
    <t>Edenilson</t>
  </si>
  <si>
    <t>Vidic</t>
  </si>
  <si>
    <t>Gonzales G</t>
  </si>
  <si>
    <t>Heurtaux</t>
  </si>
  <si>
    <t>Basanta</t>
  </si>
  <si>
    <t>Strinic</t>
  </si>
  <si>
    <t xml:space="preserve">Mertens </t>
  </si>
  <si>
    <t>Rincon</t>
  </si>
  <si>
    <t>Sansone N.</t>
  </si>
  <si>
    <t>Ibarbo</t>
  </si>
  <si>
    <t>Morata</t>
  </si>
  <si>
    <t>Juventus</t>
  </si>
  <si>
    <t>Niang</t>
  </si>
  <si>
    <t>Confederation Cup</t>
  </si>
  <si>
    <t>ZULTE VITARGO</t>
  </si>
  <si>
    <t>SCARSENAL</t>
  </si>
  <si>
    <t>TATARUSANU</t>
  </si>
  <si>
    <t>SPORTIELLO</t>
  </si>
  <si>
    <t>B.PERES</t>
  </si>
  <si>
    <t>DRAME'</t>
  </si>
  <si>
    <t>A.SANDRO</t>
  </si>
  <si>
    <t>GLIK</t>
  </si>
  <si>
    <t>RUGANI</t>
  </si>
  <si>
    <t>RUDIGER</t>
  </si>
  <si>
    <t>PERISIC</t>
  </si>
  <si>
    <t>SORIANO</t>
  </si>
  <si>
    <t>PJANIC</t>
  </si>
  <si>
    <t>CANDREVA</t>
  </si>
  <si>
    <t>NAINGOLAAN</t>
  </si>
  <si>
    <t>FERNANDO</t>
  </si>
  <si>
    <t>F.ANDERSON</t>
  </si>
  <si>
    <t>WSZOLEK</t>
  </si>
  <si>
    <t>BACCA</t>
  </si>
  <si>
    <t>DYBALA</t>
  </si>
  <si>
    <t>KALINIC</t>
  </si>
  <si>
    <t>PINILLA</t>
  </si>
  <si>
    <t>THEREAU</t>
  </si>
  <si>
    <t>MURIEL</t>
  </si>
  <si>
    <t>PADELLI</t>
  </si>
  <si>
    <t>ACERBI</t>
  </si>
  <si>
    <t>G.SILVA</t>
  </si>
  <si>
    <t>ROMAGNOLI</t>
  </si>
  <si>
    <t>ZUKANOVIC</t>
  </si>
  <si>
    <t>CUADRADO</t>
  </si>
  <si>
    <t>ALLAN</t>
  </si>
  <si>
    <t>MERTENS</t>
  </si>
  <si>
    <t>QUAISON</t>
  </si>
  <si>
    <t>DZEKO</t>
  </si>
  <si>
    <t>MANDZUKIC</t>
  </si>
  <si>
    <t>B.KEITA</t>
  </si>
  <si>
    <t>PUCCIARELLI</t>
  </si>
  <si>
    <t>KARNEZIZ</t>
  </si>
  <si>
    <t>MARCHETTI</t>
  </si>
  <si>
    <t>IZZO</t>
  </si>
  <si>
    <t>ANTONELLI</t>
  </si>
  <si>
    <t>VRSALJKO</t>
  </si>
  <si>
    <t>ANSALDI</t>
  </si>
  <si>
    <t>DANILO</t>
  </si>
  <si>
    <t>ZAPPACOSTA</t>
  </si>
  <si>
    <t>M.ALONSO</t>
  </si>
  <si>
    <t>RIGONI</t>
  </si>
  <si>
    <t>LAXALT</t>
  </si>
  <si>
    <t>CIGARINI</t>
  </si>
  <si>
    <t>RINCON</t>
  </si>
  <si>
    <t>BENASSI</t>
  </si>
  <si>
    <t>BIGLIA</t>
  </si>
  <si>
    <t>GIACCHERINI</t>
  </si>
  <si>
    <t>SALAH</t>
  </si>
  <si>
    <t>GABBIADINI</t>
  </si>
  <si>
    <t>INGLESE</t>
  </si>
  <si>
    <t>QUAGLIARELLA</t>
  </si>
  <si>
    <t>D.CIOFANI</t>
  </si>
  <si>
    <t>BELOTTI</t>
  </si>
  <si>
    <t>LAMANNA</t>
  </si>
  <si>
    <t>CONSIGLI</t>
  </si>
  <si>
    <t>MURILLO</t>
  </si>
  <si>
    <t>GOBBI</t>
  </si>
  <si>
    <t>ALBIOL</t>
  </si>
  <si>
    <t>PELUSO</t>
  </si>
  <si>
    <t>KUCKA</t>
  </si>
  <si>
    <t>SODDIMO</t>
  </si>
  <si>
    <t>MILINKOVIC</t>
  </si>
  <si>
    <t>MARRONE</t>
  </si>
  <si>
    <t>MORATA</t>
  </si>
  <si>
    <t>ZAZA</t>
  </si>
  <si>
    <t>MATAVZ</t>
  </si>
  <si>
    <t>BORRIELLO</t>
  </si>
  <si>
    <t>F.C. PORCELLONA</t>
  </si>
  <si>
    <t>HANDANOVIC</t>
  </si>
  <si>
    <t>REINA</t>
  </si>
  <si>
    <t>MIRANDA</t>
  </si>
  <si>
    <t>DIGNE</t>
  </si>
  <si>
    <t>WIDMER</t>
  </si>
  <si>
    <t>HYSAJ</t>
  </si>
  <si>
    <t>G.RODRIGUEZ</t>
  </si>
  <si>
    <t>BONUCCI</t>
  </si>
  <si>
    <t>BONAVENTURA</t>
  </si>
  <si>
    <t>SAPONARA</t>
  </si>
  <si>
    <t>KHEDIRA</t>
  </si>
  <si>
    <t>PAROLO</t>
  </si>
  <si>
    <t>PEROTTI</t>
  </si>
  <si>
    <t>POGBA</t>
  </si>
  <si>
    <t>TELLO</t>
  </si>
  <si>
    <t>HONDA</t>
  </si>
  <si>
    <t>CALLEJON</t>
  </si>
  <si>
    <t>PAZZINI</t>
  </si>
  <si>
    <t>D.ZAPATA</t>
  </si>
  <si>
    <t>EL SHAARAWY</t>
  </si>
  <si>
    <t>INSIGNE</t>
  </si>
  <si>
    <t>ILICIC</t>
  </si>
  <si>
    <t>CARRIZO</t>
  </si>
  <si>
    <t>SKORUPSKY</t>
  </si>
  <si>
    <t>MANOLAS</t>
  </si>
  <si>
    <t>KOULIBALY</t>
  </si>
  <si>
    <t>MAKSIMOVIC</t>
  </si>
  <si>
    <t>MORAS</t>
  </si>
  <si>
    <t>BROZOVIC</t>
  </si>
  <si>
    <t>KONDOGBIA</t>
  </si>
  <si>
    <t>JORGINHO</t>
  </si>
  <si>
    <t>VECINO</t>
  </si>
  <si>
    <t>BERNARDESCHI</t>
  </si>
  <si>
    <t>MATOS</t>
  </si>
  <si>
    <t>NIANG</t>
  </si>
  <si>
    <t>MAXI LOPEZ</t>
  </si>
  <si>
    <t>BUFFON</t>
  </si>
  <si>
    <t>SCZCESNY</t>
  </si>
  <si>
    <t>DE SCIGLIO</t>
  </si>
  <si>
    <t>BARZAGLI</t>
  </si>
  <si>
    <t>LICHSTEINER</t>
  </si>
  <si>
    <t>CANNAVARO</t>
  </si>
  <si>
    <t>TONELLI</t>
  </si>
  <si>
    <t>LETIZIA</t>
  </si>
  <si>
    <t>ALEX</t>
  </si>
  <si>
    <t>HAMSIK</t>
  </si>
  <si>
    <t>A.GOMEZ</t>
  </si>
  <si>
    <t>CASTRO</t>
  </si>
  <si>
    <t>MARCHISIO</t>
  </si>
  <si>
    <t>HIJLEMARK</t>
  </si>
  <si>
    <t>FLORENZI</t>
  </si>
  <si>
    <t>MAGNANELLI</t>
  </si>
  <si>
    <t>PAREDES</t>
  </si>
  <si>
    <t>B.VALERO</t>
  </si>
  <si>
    <t>ICARDI</t>
  </si>
  <si>
    <t>BERARDI</t>
  </si>
  <si>
    <t>PAVOLETTI</t>
  </si>
  <si>
    <t>VAZQUEZ</t>
  </si>
  <si>
    <t>NETO</t>
  </si>
  <si>
    <t>DE SANCTIS</t>
  </si>
  <si>
    <t>BASTA</t>
  </si>
  <si>
    <t>EVRA</t>
  </si>
  <si>
    <t>HERTAUX</t>
  </si>
  <si>
    <t>HELANDER</t>
  </si>
  <si>
    <t>HALFREDDSON</t>
  </si>
  <si>
    <t>DIAMANTI</t>
  </si>
  <si>
    <t>EL KADDOURI</t>
  </si>
  <si>
    <t>BRIENZA</t>
  </si>
  <si>
    <t>SANSONE</t>
  </si>
  <si>
    <t>TONI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</si>
</sst>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u/>
      <sz val="10"/>
      <color indexed="12"/>
      <name val="Arial"/>
      <family val="2"/>
    </font>
    <font>
      <b/>
      <i/>
      <sz val="28"/>
      <color theme="1"/>
      <name val="Calibri"/>
      <family val="2"/>
      <scheme val="minor"/>
    </font>
    <font>
      <strike/>
      <sz val="11"/>
      <name val="Calibri"/>
      <family val="2"/>
    </font>
    <font>
      <i/>
      <sz val="9"/>
      <name val="Calibri"/>
      <family val="2"/>
    </font>
    <font>
      <i/>
      <sz val="1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10"/>
      <color theme="1"/>
      <name val="Calibri"/>
      <family val="2"/>
    </font>
    <font>
      <b/>
      <sz val="11"/>
      <color rgb="FFC00000"/>
      <name val="Calibri"/>
      <family val="2"/>
    </font>
    <font>
      <i/>
      <sz val="11"/>
      <color rgb="FFC00000"/>
      <name val="Calibri"/>
      <family val="2"/>
    </font>
    <font>
      <sz val="11"/>
      <color rgb="FFC00000"/>
      <name val="Calibri"/>
      <family val="2"/>
    </font>
    <font>
      <i/>
      <sz val="10"/>
      <color rgb="FFFF0000"/>
      <name val="Calibri"/>
      <family val="2"/>
    </font>
    <font>
      <b/>
      <i/>
      <sz val="11"/>
      <name val="Calibri"/>
      <family val="2"/>
    </font>
    <font>
      <b/>
      <i/>
      <sz val="10"/>
      <name val="Calibri"/>
      <family val="2"/>
    </font>
    <font>
      <b/>
      <i/>
      <sz val="9"/>
      <name val="Calibri"/>
      <family val="2"/>
    </font>
    <font>
      <i/>
      <u/>
      <sz val="10"/>
      <color indexed="12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  <bgColor indexed="35"/>
      </patternFill>
    </fill>
    <fill>
      <patternFill patternType="solid">
        <fgColor indexed="42"/>
        <bgColor indexed="35"/>
      </patternFill>
    </fill>
    <fill>
      <patternFill patternType="solid">
        <fgColor indexed="13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theme="0"/>
      </patternFill>
    </fill>
    <fill>
      <patternFill patternType="solid">
        <fgColor indexed="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25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textRotation="255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0" xfId="0" applyBorder="1"/>
    <xf numFmtId="0" fontId="8" fillId="0" borderId="3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/>
    </xf>
    <xf numFmtId="0" fontId="9" fillId="6" borderId="44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8" fillId="9" borderId="51" xfId="0" applyFont="1" applyFill="1" applyBorder="1" applyAlignment="1">
      <alignment horizontal="center" vertical="center"/>
    </xf>
    <xf numFmtId="0" fontId="8" fillId="9" borderId="52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8" fillId="9" borderId="48" xfId="0" applyFont="1" applyFill="1" applyBorder="1" applyAlignment="1">
      <alignment horizontal="center" vertical="center"/>
    </xf>
    <xf numFmtId="0" fontId="8" fillId="9" borderId="40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8" fillId="10" borderId="48" xfId="0" applyFont="1" applyFill="1" applyBorder="1" applyAlignment="1">
      <alignment horizontal="center" vertical="center"/>
    </xf>
    <xf numFmtId="0" fontId="8" fillId="10" borderId="40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/>
    </xf>
    <xf numFmtId="0" fontId="8" fillId="10" borderId="49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center" vertical="center" wrapText="1"/>
    </xf>
    <xf numFmtId="0" fontId="9" fillId="10" borderId="34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/>
    </xf>
    <xf numFmtId="0" fontId="9" fillId="10" borderId="27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41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 wrapText="1"/>
    </xf>
    <xf numFmtId="0" fontId="9" fillId="9" borderId="30" xfId="0" applyFont="1" applyFill="1" applyBorder="1" applyAlignment="1">
      <alignment horizontal="center" vertical="center" wrapText="1"/>
    </xf>
    <xf numFmtId="0" fontId="8" fillId="9" borderId="49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10" fillId="9" borderId="33" xfId="0" applyFont="1" applyFill="1" applyBorder="1" applyAlignment="1">
      <alignment horizontal="center" vertical="center"/>
    </xf>
    <xf numFmtId="0" fontId="9" fillId="9" borderId="34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0" fontId="0" fillId="0" borderId="16" xfId="0" applyBorder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8" fillId="9" borderId="56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10" fillId="9" borderId="57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19" fillId="10" borderId="48" xfId="0" applyFont="1" applyFill="1" applyBorder="1" applyAlignment="1">
      <alignment horizontal="center" vertical="center"/>
    </xf>
    <xf numFmtId="0" fontId="19" fillId="10" borderId="40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 wrapText="1"/>
    </xf>
    <xf numFmtId="0" fontId="21" fillId="10" borderId="27" xfId="0" applyFont="1" applyFill="1" applyBorder="1" applyAlignment="1">
      <alignment horizontal="center" vertical="center" wrapText="1"/>
    </xf>
    <xf numFmtId="0" fontId="16" fillId="10" borderId="40" xfId="0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6" fillId="6" borderId="41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6" fillId="10" borderId="41" xfId="0" applyFont="1" applyFill="1" applyBorder="1" applyAlignment="1">
      <alignment horizontal="center" vertical="center"/>
    </xf>
    <xf numFmtId="0" fontId="17" fillId="10" borderId="29" xfId="0" applyFont="1" applyFill="1" applyBorder="1" applyAlignment="1">
      <alignment horizontal="center" vertical="center"/>
    </xf>
    <xf numFmtId="0" fontId="18" fillId="10" borderId="30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8" fillId="10" borderId="22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/>
    </xf>
    <xf numFmtId="0" fontId="16" fillId="9" borderId="26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0" fontId="18" fillId="9" borderId="27" xfId="0" applyFont="1" applyFill="1" applyBorder="1" applyAlignment="1">
      <alignment horizontal="center" vertical="center"/>
    </xf>
    <xf numFmtId="0" fontId="19" fillId="6" borderId="40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8" fillId="10" borderId="26" xfId="0" applyFont="1" applyFill="1" applyBorder="1" applyAlignment="1">
      <alignment horizontal="center" vertical="center"/>
    </xf>
    <xf numFmtId="0" fontId="19" fillId="6" borderId="48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1" fillId="6" borderId="27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16" fillId="9" borderId="39" xfId="0" applyFont="1" applyFill="1" applyBorder="1" applyAlignment="1">
      <alignment horizontal="center" vertical="center"/>
    </xf>
    <xf numFmtId="0" fontId="17" fillId="9" borderId="23" xfId="0" applyFont="1" applyFill="1" applyBorder="1" applyAlignment="1">
      <alignment horizontal="center" vertical="center"/>
    </xf>
    <xf numFmtId="0" fontId="18" fillId="9" borderId="42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center" vertical="center" wrapText="1"/>
    </xf>
    <xf numFmtId="0" fontId="19" fillId="6" borderId="53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 wrapText="1"/>
    </xf>
    <xf numFmtId="0" fontId="18" fillId="9" borderId="50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8" fillId="9" borderId="59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9" fillId="9" borderId="30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16" fillId="9" borderId="41" xfId="0" applyFont="1" applyFill="1" applyBorder="1" applyAlignment="1">
      <alignment horizontal="center" vertical="center"/>
    </xf>
    <xf numFmtId="0" fontId="17" fillId="9" borderId="29" xfId="0" applyFont="1" applyFill="1" applyBorder="1" applyAlignment="1">
      <alignment horizontal="center" vertical="center" wrapText="1"/>
    </xf>
    <xf numFmtId="0" fontId="18" fillId="9" borderId="44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/>
    </xf>
    <xf numFmtId="0" fontId="10" fillId="9" borderId="60" xfId="0" applyFont="1" applyFill="1" applyBorder="1" applyAlignment="1">
      <alignment horizontal="center" vertical="center" wrapText="1"/>
    </xf>
    <xf numFmtId="0" fontId="9" fillId="9" borderId="55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6" borderId="52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23" fillId="6" borderId="40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 wrapText="1"/>
    </xf>
    <xf numFmtId="0" fontId="25" fillId="6" borderId="27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8" fillId="6" borderId="43" xfId="0" applyFont="1" applyFill="1" applyBorder="1" applyAlignment="1">
      <alignment horizontal="center" vertical="center"/>
    </xf>
    <xf numFmtId="0" fontId="16" fillId="6" borderId="48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/>
    </xf>
    <xf numFmtId="0" fontId="7" fillId="0" borderId="17" xfId="0" quotePrefix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/>
    </xf>
    <xf numFmtId="0" fontId="31" fillId="2" borderId="16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8" borderId="45" xfId="0" applyFont="1" applyFill="1" applyBorder="1" applyAlignment="1">
      <alignment horizontal="center" vertical="center"/>
    </xf>
    <xf numFmtId="0" fontId="8" fillId="8" borderId="46" xfId="0" applyFont="1" applyFill="1" applyBorder="1" applyAlignment="1">
      <alignment horizontal="center" vertical="center"/>
    </xf>
    <xf numFmtId="0" fontId="8" fillId="8" borderId="47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11" fillId="3" borderId="16" xfId="1" applyFill="1" applyBorder="1" applyAlignment="1" applyProtection="1">
      <alignment horizontal="center" vertical="center"/>
    </xf>
    <xf numFmtId="0" fontId="11" fillId="3" borderId="1" xfId="1" applyFill="1" applyBorder="1" applyAlignment="1" applyProtection="1">
      <alignment horizontal="center" vertical="center"/>
    </xf>
    <xf numFmtId="0" fontId="30" fillId="3" borderId="1" xfId="1" applyFont="1" applyFill="1" applyBorder="1" applyAlignment="1" applyProtection="1">
      <alignment horizontal="center" vertical="center"/>
    </xf>
    <xf numFmtId="0" fontId="11" fillId="3" borderId="2" xfId="1" applyFill="1" applyBorder="1" applyAlignment="1" applyProtection="1">
      <alignment horizontal="center" vertical="center"/>
    </xf>
    <xf numFmtId="0" fontId="11" fillId="3" borderId="18" xfId="1" applyFill="1" applyBorder="1" applyAlignment="1" applyProtection="1">
      <alignment horizontal="center" vertical="center"/>
    </xf>
    <xf numFmtId="0" fontId="11" fillId="3" borderId="6" xfId="1" applyFill="1" applyBorder="1" applyAlignment="1" applyProtection="1">
      <alignment horizontal="center" vertical="center"/>
    </xf>
    <xf numFmtId="0" fontId="30" fillId="3" borderId="6" xfId="1" applyFont="1" applyFill="1" applyBorder="1" applyAlignment="1" applyProtection="1">
      <alignment horizontal="center" vertical="center"/>
    </xf>
    <xf numFmtId="0" fontId="11" fillId="3" borderId="7" xfId="1" applyFill="1" applyBorder="1" applyAlignment="1" applyProtection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27" fillId="5" borderId="36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 vertical="center"/>
    </xf>
    <xf numFmtId="0" fontId="0" fillId="0" borderId="0" xfId="0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134327</xdr:colOff>
      <xdr:row>0</xdr:row>
      <xdr:rowOff>48846</xdr:rowOff>
    </xdr:from>
    <xdr:to>
      <xdr:col>2</xdr:col>
      <xdr:colOff>137678</xdr:colOff>
      <xdr:row>7</xdr:row>
      <xdr:rowOff>273011</xdr:rowOff>
    </xdr:to>
    <xdr:pic>
      <xdr:nvPicPr>
        <xdr:cNvPr id="4" name="Immagine 3" descr="audi cup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442" y="48846"/>
          <a:ext cx="760467" cy="1591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stefano.razeti@gmail.com" TargetMode="External"/><Relationship Id="rId7" Type="http://schemas.openxmlformats.org/officeDocument/2006/relationships/hyperlink" Target="mailto:mucio17@hotmail.com" TargetMode="External"/><Relationship Id="rId2" Type="http://schemas.openxmlformats.org/officeDocument/2006/relationships/hyperlink" Target="mailto:danyextreme@libero.it" TargetMode="External"/><Relationship Id="rId1" Type="http://schemas.openxmlformats.org/officeDocument/2006/relationships/hyperlink" Target="mailto:bobic_9@hotmail.com" TargetMode="External"/><Relationship Id="rId6" Type="http://schemas.openxmlformats.org/officeDocument/2006/relationships/hyperlink" Target="mailto:moradona22@gmail.com" TargetMode="External"/><Relationship Id="rId5" Type="http://schemas.openxmlformats.org/officeDocument/2006/relationships/hyperlink" Target="mailto:fede_lorusso@yahoo.it" TargetMode="External"/><Relationship Id="rId4" Type="http://schemas.openxmlformats.org/officeDocument/2006/relationships/hyperlink" Target="mailto:ciccibisi82@yaho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>
    <tabColor rgb="FFFFFF00"/>
  </sheetPr>
  <dimension ref="A2:T44"/>
  <sheetViews>
    <sheetView tabSelected="1" topLeftCell="L19" zoomScale="78" zoomScaleNormal="78" workbookViewId="0">
      <selection activeCell="R32" sqref="R32"/>
    </sheetView>
  </sheetViews>
  <sheetFormatPr defaultRowHeight="15"/>
  <cols>
    <col min="1" max="1" width="11.28515625" customWidth="1"/>
    <col min="2" max="3" width="11.28515625" style="1" customWidth="1"/>
    <col min="4" max="5" width="11.28515625" customWidth="1"/>
    <col min="6" max="7" width="11.28515625" style="1" customWidth="1"/>
    <col min="8" max="9" width="11.28515625" customWidth="1"/>
    <col min="10" max="11" width="11.28515625" style="1" customWidth="1"/>
    <col min="12" max="13" width="11.28515625" customWidth="1"/>
    <col min="14" max="15" width="11.28515625" style="1" customWidth="1"/>
    <col min="16" max="16" width="11.28515625" customWidth="1"/>
  </cols>
  <sheetData>
    <row r="2" spans="1:19" ht="15" customHeight="1">
      <c r="B2" s="289" t="s">
        <v>232</v>
      </c>
      <c r="C2" s="289"/>
      <c r="D2" s="289"/>
      <c r="E2" s="289"/>
      <c r="F2" s="289"/>
      <c r="G2" s="289"/>
      <c r="H2" s="289"/>
      <c r="J2" s="289"/>
      <c r="K2" s="289"/>
      <c r="L2" s="289"/>
      <c r="M2" s="289"/>
      <c r="N2" s="289"/>
      <c r="O2" s="289"/>
      <c r="P2" s="289"/>
      <c r="Q2" s="8"/>
    </row>
    <row r="3" spans="1:19" ht="15" customHeight="1">
      <c r="B3" s="289"/>
      <c r="C3" s="289"/>
      <c r="D3" s="289"/>
      <c r="E3" s="289"/>
      <c r="F3" s="289"/>
      <c r="G3" s="289"/>
      <c r="H3" s="289"/>
      <c r="J3" s="289"/>
      <c r="K3" s="289"/>
      <c r="L3" s="289"/>
      <c r="M3" s="289"/>
      <c r="N3" s="289"/>
      <c r="O3" s="289"/>
      <c r="P3" s="289"/>
      <c r="Q3" s="8"/>
    </row>
    <row r="4" spans="1:19" ht="15" customHeight="1">
      <c r="B4" s="289"/>
      <c r="C4" s="289"/>
      <c r="D4" s="289"/>
      <c r="E4" s="289"/>
      <c r="F4" s="289"/>
      <c r="G4" s="289"/>
      <c r="H4" s="289"/>
      <c r="J4" s="289"/>
      <c r="K4" s="289"/>
      <c r="L4" s="289"/>
      <c r="M4" s="289"/>
      <c r="N4" s="289"/>
      <c r="O4" s="289"/>
      <c r="P4" s="289"/>
      <c r="Q4" s="8"/>
    </row>
    <row r="5" spans="1:19" ht="15" customHeight="1">
      <c r="B5" s="289"/>
      <c r="C5" s="289"/>
      <c r="D5" s="289"/>
      <c r="E5" s="289"/>
      <c r="F5" s="289"/>
      <c r="G5" s="289"/>
      <c r="H5" s="289"/>
      <c r="J5" s="289"/>
      <c r="K5" s="289"/>
      <c r="L5" s="289"/>
      <c r="M5" s="289"/>
      <c r="N5" s="289"/>
      <c r="O5" s="289"/>
      <c r="P5" s="289"/>
      <c r="Q5" s="8"/>
    </row>
    <row r="6" spans="1:19" ht="15" customHeight="1">
      <c r="B6" s="289"/>
      <c r="C6" s="289"/>
      <c r="D6" s="289"/>
      <c r="E6" s="289"/>
      <c r="F6" s="289"/>
      <c r="G6" s="289"/>
      <c r="H6" s="289"/>
      <c r="J6" s="289"/>
      <c r="K6" s="289"/>
      <c r="L6" s="289"/>
      <c r="M6" s="289"/>
      <c r="N6" s="289"/>
      <c r="O6" s="289"/>
      <c r="P6" s="289"/>
      <c r="Q6" s="8"/>
    </row>
    <row r="7" spans="1:19" ht="15" customHeight="1">
      <c r="B7" s="289"/>
      <c r="C7" s="289"/>
      <c r="D7" s="289"/>
      <c r="E7" s="289"/>
      <c r="F7" s="289"/>
      <c r="G7" s="289"/>
      <c r="H7" s="289"/>
      <c r="J7" s="289"/>
      <c r="K7" s="289"/>
      <c r="L7" s="289"/>
      <c r="M7" s="289"/>
      <c r="N7" s="289"/>
      <c r="O7" s="289"/>
      <c r="P7" s="289"/>
      <c r="Q7" s="8"/>
    </row>
    <row r="8" spans="1:19" ht="46.5">
      <c r="B8" s="137"/>
      <c r="C8" s="137"/>
      <c r="D8" s="6"/>
      <c r="E8" s="6"/>
      <c r="F8" s="137"/>
      <c r="G8" s="137"/>
      <c r="H8" s="6"/>
      <c r="N8" s="137"/>
      <c r="O8" s="137"/>
      <c r="P8" s="7"/>
      <c r="Q8" s="7"/>
    </row>
    <row r="9" spans="1:19" ht="15" customHeight="1">
      <c r="A9" s="287" t="s">
        <v>148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</row>
    <row r="10" spans="1:19" ht="15.75" customHeight="1" thickBot="1">
      <c r="A10" s="288"/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</row>
    <row r="11" spans="1:19" ht="15" customHeight="1">
      <c r="A11" s="291" t="s">
        <v>233</v>
      </c>
      <c r="B11" s="295"/>
      <c r="C11" s="291" t="s">
        <v>234</v>
      </c>
      <c r="D11" s="292"/>
      <c r="E11" s="291" t="s">
        <v>58</v>
      </c>
      <c r="F11" s="295"/>
      <c r="G11" s="291" t="s">
        <v>185</v>
      </c>
      <c r="H11" s="292"/>
      <c r="I11" s="291" t="s">
        <v>187</v>
      </c>
      <c r="J11" s="292"/>
      <c r="K11" s="291" t="s">
        <v>306</v>
      </c>
      <c r="L11" s="292"/>
      <c r="M11" s="291" t="s">
        <v>99</v>
      </c>
      <c r="N11" s="295"/>
      <c r="O11" s="291" t="s">
        <v>87</v>
      </c>
      <c r="P11" s="295"/>
    </row>
    <row r="12" spans="1:19" ht="15" customHeight="1" thickBot="1">
      <c r="A12" s="293"/>
      <c r="B12" s="296"/>
      <c r="C12" s="293"/>
      <c r="D12" s="294"/>
      <c r="E12" s="293"/>
      <c r="F12" s="296"/>
      <c r="G12" s="293"/>
      <c r="H12" s="294"/>
      <c r="I12" s="293"/>
      <c r="J12" s="294"/>
      <c r="K12" s="293"/>
      <c r="L12" s="294"/>
      <c r="M12" s="293"/>
      <c r="N12" s="296"/>
      <c r="O12" s="293"/>
      <c r="P12" s="296"/>
    </row>
    <row r="13" spans="1:19">
      <c r="A13" s="136"/>
      <c r="B13" s="138"/>
      <c r="C13" s="141"/>
      <c r="D13" s="15"/>
      <c r="E13" s="14"/>
      <c r="F13" s="144"/>
      <c r="G13" s="141"/>
      <c r="H13" s="15"/>
      <c r="I13" s="14"/>
      <c r="J13" s="141"/>
      <c r="K13" s="141"/>
      <c r="L13" s="15"/>
      <c r="M13" s="14"/>
      <c r="N13" s="144"/>
      <c r="O13" s="141"/>
      <c r="P13" s="15"/>
      <c r="S13" s="134"/>
    </row>
    <row r="14" spans="1:19">
      <c r="A14" s="280">
        <v>5</v>
      </c>
      <c r="B14" s="142" t="s">
        <v>235</v>
      </c>
      <c r="C14" s="147" t="s">
        <v>236</v>
      </c>
      <c r="D14" s="281">
        <v>3.5</v>
      </c>
      <c r="E14" s="280">
        <v>6</v>
      </c>
      <c r="F14" s="139" t="s">
        <v>270</v>
      </c>
      <c r="G14" s="147" t="s">
        <v>271</v>
      </c>
      <c r="H14" s="281">
        <v>6</v>
      </c>
      <c r="I14" s="280">
        <v>6.5</v>
      </c>
      <c r="J14" s="139" t="s">
        <v>307</v>
      </c>
      <c r="K14" s="142" t="s">
        <v>308</v>
      </c>
      <c r="L14" s="281">
        <v>3.5</v>
      </c>
      <c r="M14" s="280">
        <v>6</v>
      </c>
      <c r="N14" s="139" t="s">
        <v>343</v>
      </c>
      <c r="O14" s="142" t="s">
        <v>344</v>
      </c>
      <c r="P14" s="281">
        <v>3</v>
      </c>
      <c r="S14" s="134"/>
    </row>
    <row r="15" spans="1:19">
      <c r="A15" s="280"/>
      <c r="B15" s="142"/>
      <c r="C15" s="147"/>
      <c r="D15" s="281"/>
      <c r="E15" s="280"/>
      <c r="F15" s="142"/>
      <c r="G15" s="147"/>
      <c r="H15" s="281"/>
      <c r="I15" s="280"/>
      <c r="J15" s="139"/>
      <c r="K15" s="142"/>
      <c r="L15" s="281"/>
      <c r="M15" s="280"/>
      <c r="N15" s="139"/>
      <c r="O15" s="142"/>
      <c r="P15" s="281"/>
      <c r="S15" s="134"/>
    </row>
    <row r="16" spans="1:19">
      <c r="A16" s="280">
        <v>6.5</v>
      </c>
      <c r="B16" s="142" t="s">
        <v>237</v>
      </c>
      <c r="C16" s="147" t="s">
        <v>238</v>
      </c>
      <c r="D16" s="281">
        <v>6</v>
      </c>
      <c r="E16" s="280">
        <v>5</v>
      </c>
      <c r="F16" s="142" t="s">
        <v>272</v>
      </c>
      <c r="G16" s="147" t="s">
        <v>273</v>
      </c>
      <c r="H16" s="281">
        <v>5.5</v>
      </c>
      <c r="I16" s="280">
        <v>7</v>
      </c>
      <c r="J16" s="139" t="s">
        <v>309</v>
      </c>
      <c r="K16" s="142" t="s">
        <v>310</v>
      </c>
      <c r="L16" s="281">
        <v>9.5</v>
      </c>
      <c r="M16" s="280">
        <v>0</v>
      </c>
      <c r="N16" s="139" t="s">
        <v>345</v>
      </c>
      <c r="O16" s="142" t="s">
        <v>346</v>
      </c>
      <c r="P16" s="281">
        <v>6.5</v>
      </c>
      <c r="S16" s="134"/>
    </row>
    <row r="17" spans="1:20">
      <c r="A17" s="280">
        <v>0</v>
      </c>
      <c r="B17" s="142" t="s">
        <v>239</v>
      </c>
      <c r="C17" s="147" t="s">
        <v>240</v>
      </c>
      <c r="D17" s="281">
        <v>6</v>
      </c>
      <c r="E17" s="280">
        <v>5</v>
      </c>
      <c r="F17" s="142" t="s">
        <v>274</v>
      </c>
      <c r="G17" s="147" t="s">
        <v>275</v>
      </c>
      <c r="H17" s="281">
        <v>6</v>
      </c>
      <c r="I17" s="280">
        <v>6.5</v>
      </c>
      <c r="J17" s="139" t="s">
        <v>311</v>
      </c>
      <c r="K17" s="142" t="s">
        <v>312</v>
      </c>
      <c r="L17" s="281">
        <v>5.5</v>
      </c>
      <c r="M17" s="280">
        <v>0</v>
      </c>
      <c r="N17" s="139" t="s">
        <v>347</v>
      </c>
      <c r="O17" s="142" t="s">
        <v>348</v>
      </c>
      <c r="P17" s="281">
        <v>6</v>
      </c>
      <c r="S17" s="134"/>
    </row>
    <row r="18" spans="1:20">
      <c r="A18" s="280">
        <v>6.5</v>
      </c>
      <c r="B18" s="142" t="s">
        <v>241</v>
      </c>
      <c r="C18" s="147" t="s">
        <v>242</v>
      </c>
      <c r="D18" s="281">
        <v>5</v>
      </c>
      <c r="E18" s="280">
        <v>6.5</v>
      </c>
      <c r="F18" s="142" t="s">
        <v>276</v>
      </c>
      <c r="G18" s="147" t="s">
        <v>277</v>
      </c>
      <c r="H18" s="281">
        <v>0</v>
      </c>
      <c r="I18" s="280">
        <v>10</v>
      </c>
      <c r="J18" s="139" t="s">
        <v>313</v>
      </c>
      <c r="K18" s="142" t="s">
        <v>314</v>
      </c>
      <c r="L18" s="281">
        <v>6</v>
      </c>
      <c r="M18" s="280">
        <v>0</v>
      </c>
      <c r="N18" s="139" t="s">
        <v>349</v>
      </c>
      <c r="O18" s="142" t="s">
        <v>350</v>
      </c>
      <c r="P18" s="281">
        <v>5.5</v>
      </c>
      <c r="S18" s="134"/>
    </row>
    <row r="19" spans="1:20">
      <c r="A19" s="280"/>
      <c r="B19" s="142"/>
      <c r="C19" s="147"/>
      <c r="D19" s="281"/>
      <c r="E19" s="280">
        <v>7.5</v>
      </c>
      <c r="F19" s="142" t="s">
        <v>278</v>
      </c>
      <c r="G19" s="147"/>
      <c r="H19" s="281"/>
      <c r="I19" s="280"/>
      <c r="J19" s="139"/>
      <c r="K19" s="142"/>
      <c r="L19" s="281"/>
      <c r="M19" s="280"/>
      <c r="N19" s="139"/>
      <c r="O19" s="142" t="s">
        <v>351</v>
      </c>
      <c r="P19" s="281">
        <v>6.5</v>
      </c>
      <c r="S19" s="134"/>
    </row>
    <row r="20" spans="1:20">
      <c r="A20" s="280">
        <v>6</v>
      </c>
      <c r="B20" s="142" t="s">
        <v>243</v>
      </c>
      <c r="C20" s="147" t="s">
        <v>244</v>
      </c>
      <c r="D20" s="282">
        <v>5.5</v>
      </c>
      <c r="E20" s="280"/>
      <c r="F20" s="142"/>
      <c r="G20" s="147" t="s">
        <v>279</v>
      </c>
      <c r="H20" s="282">
        <v>5</v>
      </c>
      <c r="I20" s="283">
        <v>7</v>
      </c>
      <c r="J20" s="139" t="s">
        <v>315</v>
      </c>
      <c r="K20" s="142" t="s">
        <v>316</v>
      </c>
      <c r="L20" s="282">
        <v>5.5</v>
      </c>
      <c r="M20" s="280">
        <v>5</v>
      </c>
      <c r="N20" s="139" t="s">
        <v>352</v>
      </c>
      <c r="O20" s="142"/>
      <c r="P20" s="282"/>
      <c r="S20" s="134"/>
    </row>
    <row r="21" spans="1:20">
      <c r="A21" s="283">
        <v>0</v>
      </c>
      <c r="B21" s="142" t="s">
        <v>245</v>
      </c>
      <c r="C21" s="147" t="s">
        <v>246</v>
      </c>
      <c r="D21" s="282">
        <v>10</v>
      </c>
      <c r="E21" s="283">
        <v>6</v>
      </c>
      <c r="F21" s="142" t="s">
        <v>280</v>
      </c>
      <c r="G21" s="147" t="s">
        <v>281</v>
      </c>
      <c r="H21" s="282">
        <v>0</v>
      </c>
      <c r="I21" s="280">
        <v>10</v>
      </c>
      <c r="J21" s="139" t="s">
        <v>317</v>
      </c>
      <c r="K21" s="142" t="s">
        <v>318</v>
      </c>
      <c r="L21" s="281">
        <v>6.5</v>
      </c>
      <c r="M21" s="283">
        <v>10</v>
      </c>
      <c r="N21" s="139" t="s">
        <v>353</v>
      </c>
      <c r="O21" s="142" t="s">
        <v>354</v>
      </c>
      <c r="P21" s="282">
        <v>5.5</v>
      </c>
      <c r="S21" s="134"/>
    </row>
    <row r="22" spans="1:20">
      <c r="A22" s="280">
        <v>9.5</v>
      </c>
      <c r="B22" s="142" t="s">
        <v>247</v>
      </c>
      <c r="C22" s="147" t="s">
        <v>248</v>
      </c>
      <c r="D22" s="282">
        <v>6</v>
      </c>
      <c r="E22" s="280">
        <v>0</v>
      </c>
      <c r="F22" s="142" t="s">
        <v>282</v>
      </c>
      <c r="G22" s="147" t="s">
        <v>283</v>
      </c>
      <c r="H22" s="282">
        <v>0</v>
      </c>
      <c r="I22" s="280">
        <v>7.5</v>
      </c>
      <c r="J22" s="139" t="s">
        <v>319</v>
      </c>
      <c r="K22" s="142" t="s">
        <v>320</v>
      </c>
      <c r="L22" s="282">
        <v>11.5</v>
      </c>
      <c r="M22" s="280">
        <v>6</v>
      </c>
      <c r="N22" s="139" t="s">
        <v>355</v>
      </c>
      <c r="O22" s="142" t="s">
        <v>356</v>
      </c>
      <c r="P22" s="282">
        <v>4.5</v>
      </c>
      <c r="S22" s="134"/>
    </row>
    <row r="23" spans="1:20">
      <c r="A23" s="280">
        <v>5</v>
      </c>
      <c r="B23" s="142" t="s">
        <v>249</v>
      </c>
      <c r="C23" s="147" t="s">
        <v>250</v>
      </c>
      <c r="D23" s="282">
        <v>6</v>
      </c>
      <c r="E23" s="280">
        <v>6</v>
      </c>
      <c r="F23" s="142" t="s">
        <v>284</v>
      </c>
      <c r="G23" s="147" t="s">
        <v>285</v>
      </c>
      <c r="H23" s="282">
        <v>5.5</v>
      </c>
      <c r="I23" s="283">
        <v>5.5</v>
      </c>
      <c r="J23" s="139" t="s">
        <v>321</v>
      </c>
      <c r="K23" s="142" t="s">
        <v>322</v>
      </c>
      <c r="L23" s="282">
        <v>0</v>
      </c>
      <c r="M23" s="280">
        <v>7</v>
      </c>
      <c r="N23" s="139" t="s">
        <v>357</v>
      </c>
      <c r="O23" s="142" t="s">
        <v>358</v>
      </c>
      <c r="P23" s="282">
        <v>6</v>
      </c>
      <c r="S23" s="134"/>
    </row>
    <row r="24" spans="1:20">
      <c r="A24" s="283"/>
      <c r="B24" s="142"/>
      <c r="C24" s="147"/>
      <c r="D24" s="281"/>
      <c r="E24" s="283"/>
      <c r="F24" s="142"/>
      <c r="G24" s="147"/>
      <c r="H24" s="281"/>
      <c r="I24" s="283"/>
      <c r="J24" s="139"/>
      <c r="K24" s="142"/>
      <c r="L24" s="281"/>
      <c r="M24" s="283">
        <v>5.5</v>
      </c>
      <c r="N24" s="139" t="s">
        <v>359</v>
      </c>
      <c r="O24" s="142" t="s">
        <v>360</v>
      </c>
      <c r="P24" s="281">
        <v>6.5</v>
      </c>
      <c r="R24" t="s">
        <v>187</v>
      </c>
      <c r="S24" s="134"/>
    </row>
    <row r="25" spans="1:20">
      <c r="A25" s="283">
        <v>9</v>
      </c>
      <c r="B25" s="142" t="s">
        <v>251</v>
      </c>
      <c r="C25" s="147" t="s">
        <v>252</v>
      </c>
      <c r="D25" s="281">
        <v>6.5</v>
      </c>
      <c r="E25" s="283">
        <v>7</v>
      </c>
      <c r="F25" s="142" t="s">
        <v>286</v>
      </c>
      <c r="G25" s="147" t="s">
        <v>287</v>
      </c>
      <c r="H25" s="281">
        <v>4.5</v>
      </c>
      <c r="I25" s="280">
        <v>5.5</v>
      </c>
      <c r="J25" s="139" t="s">
        <v>323</v>
      </c>
      <c r="K25" s="142" t="s">
        <v>324</v>
      </c>
      <c r="L25" s="281">
        <v>7</v>
      </c>
      <c r="M25" s="283"/>
      <c r="N25" s="139"/>
      <c r="O25" s="142"/>
      <c r="P25" s="281"/>
      <c r="R25" t="s">
        <v>233</v>
      </c>
      <c r="S25" s="134"/>
    </row>
    <row r="26" spans="1:20">
      <c r="A26" s="280">
        <v>6</v>
      </c>
      <c r="B26" s="142" t="s">
        <v>253</v>
      </c>
      <c r="C26" s="147" t="s">
        <v>254</v>
      </c>
      <c r="D26" s="281">
        <v>6</v>
      </c>
      <c r="E26" s="280">
        <v>6</v>
      </c>
      <c r="F26" s="142" t="s">
        <v>288</v>
      </c>
      <c r="G26" s="147" t="s">
        <v>289</v>
      </c>
      <c r="H26" s="281">
        <v>6</v>
      </c>
      <c r="I26" s="280">
        <v>5</v>
      </c>
      <c r="J26" s="139" t="s">
        <v>325</v>
      </c>
      <c r="K26" s="142" t="s">
        <v>326</v>
      </c>
      <c r="L26" s="281">
        <v>6</v>
      </c>
      <c r="M26" s="280">
        <v>12</v>
      </c>
      <c r="N26" s="139" t="s">
        <v>361</v>
      </c>
      <c r="O26" s="142" t="s">
        <v>362</v>
      </c>
      <c r="P26" s="281">
        <v>9</v>
      </c>
      <c r="R26" t="s">
        <v>306</v>
      </c>
      <c r="S26" s="134"/>
    </row>
    <row r="27" spans="1:20">
      <c r="A27" s="280">
        <v>6.5</v>
      </c>
      <c r="B27" s="142" t="s">
        <v>255</v>
      </c>
      <c r="C27" s="147" t="s">
        <v>256</v>
      </c>
      <c r="D27" s="282">
        <v>6</v>
      </c>
      <c r="E27" s="280">
        <v>6.5</v>
      </c>
      <c r="F27" s="142" t="s">
        <v>290</v>
      </c>
      <c r="G27" s="147" t="s">
        <v>291</v>
      </c>
      <c r="H27" s="282">
        <v>9.5</v>
      </c>
      <c r="I27" s="286">
        <v>5</v>
      </c>
      <c r="J27" s="139" t="s">
        <v>327</v>
      </c>
      <c r="K27" s="142" t="s">
        <v>328</v>
      </c>
      <c r="L27" s="282">
        <v>10.5</v>
      </c>
      <c r="M27" s="280">
        <v>9.5</v>
      </c>
      <c r="N27" s="139" t="s">
        <v>363</v>
      </c>
      <c r="O27" s="142" t="s">
        <v>364</v>
      </c>
      <c r="P27" s="282">
        <v>6</v>
      </c>
      <c r="R27" t="s">
        <v>99</v>
      </c>
      <c r="S27" s="134"/>
    </row>
    <row r="28" spans="1:20" ht="15.75" thickBot="1">
      <c r="A28" s="284"/>
      <c r="B28" s="143"/>
      <c r="C28" s="148"/>
      <c r="D28" s="285"/>
      <c r="E28" s="284"/>
      <c r="F28" s="143"/>
      <c r="G28" s="148"/>
      <c r="H28" s="285"/>
      <c r="I28" s="284"/>
      <c r="J28" s="140"/>
      <c r="K28" s="143"/>
      <c r="L28" s="285"/>
      <c r="M28" s="284"/>
      <c r="N28" s="140"/>
      <c r="O28" s="143"/>
      <c r="P28" s="285"/>
      <c r="R28" s="42" t="s">
        <v>58</v>
      </c>
      <c r="S28" s="134"/>
      <c r="T28" s="42"/>
    </row>
    <row r="29" spans="1:20">
      <c r="A29" s="286"/>
      <c r="B29" s="142"/>
      <c r="C29" s="147"/>
      <c r="D29" s="281"/>
      <c r="E29" s="286"/>
      <c r="F29" s="142"/>
      <c r="G29" s="147"/>
      <c r="H29" s="281"/>
      <c r="I29" s="286"/>
      <c r="J29" s="139"/>
      <c r="K29" s="142"/>
      <c r="L29" s="281"/>
      <c r="M29" s="286"/>
      <c r="N29" s="139"/>
      <c r="O29" s="142"/>
      <c r="P29" s="281"/>
      <c r="R29" s="324" t="s">
        <v>234</v>
      </c>
      <c r="S29" s="134"/>
      <c r="T29" s="42"/>
    </row>
    <row r="30" spans="1:20">
      <c r="A30" s="280"/>
      <c r="B30" s="142"/>
      <c r="C30" s="147" t="s">
        <v>257</v>
      </c>
      <c r="D30" s="281"/>
      <c r="E30" s="280"/>
      <c r="F30" s="142" t="s">
        <v>292</v>
      </c>
      <c r="G30" s="147" t="s">
        <v>293</v>
      </c>
      <c r="H30" s="281"/>
      <c r="I30" s="280"/>
      <c r="J30" s="139" t="s">
        <v>329</v>
      </c>
      <c r="K30" s="142" t="s">
        <v>330</v>
      </c>
      <c r="L30" s="281"/>
      <c r="M30" s="280"/>
      <c r="N30" s="139" t="s">
        <v>365</v>
      </c>
      <c r="O30" s="142" t="s">
        <v>366</v>
      </c>
      <c r="P30" s="281"/>
      <c r="R30" s="324" t="s">
        <v>87</v>
      </c>
      <c r="S30" s="134"/>
      <c r="T30" s="42"/>
    </row>
    <row r="31" spans="1:20">
      <c r="A31" s="280"/>
      <c r="B31" s="142"/>
      <c r="C31" s="147"/>
      <c r="D31" s="281"/>
      <c r="E31" s="280"/>
      <c r="F31" s="142"/>
      <c r="G31" s="147"/>
      <c r="H31" s="281"/>
      <c r="I31" s="280"/>
      <c r="J31" s="139"/>
      <c r="K31" s="142"/>
      <c r="L31" s="281"/>
      <c r="M31" s="280"/>
      <c r="N31" s="139"/>
      <c r="O31" s="142"/>
      <c r="P31" s="281"/>
      <c r="R31" s="324" t="s">
        <v>185</v>
      </c>
      <c r="S31" s="134"/>
      <c r="T31" s="42"/>
    </row>
    <row r="32" spans="1:20">
      <c r="A32" s="280">
        <v>5</v>
      </c>
      <c r="B32" s="142" t="s">
        <v>258</v>
      </c>
      <c r="C32" s="147" t="s">
        <v>259</v>
      </c>
      <c r="D32" s="281"/>
      <c r="E32" s="280"/>
      <c r="F32" s="142" t="s">
        <v>294</v>
      </c>
      <c r="G32" s="147" t="s">
        <v>295</v>
      </c>
      <c r="H32" s="281">
        <v>6</v>
      </c>
      <c r="I32" s="280"/>
      <c r="J32" s="139" t="s">
        <v>331</v>
      </c>
      <c r="K32" s="142" t="s">
        <v>332</v>
      </c>
      <c r="L32" s="281"/>
      <c r="M32" s="280">
        <v>6</v>
      </c>
      <c r="N32" s="139" t="s">
        <v>367</v>
      </c>
      <c r="O32" s="142" t="s">
        <v>368</v>
      </c>
      <c r="P32" s="281"/>
      <c r="R32" s="42"/>
      <c r="S32" s="134"/>
      <c r="T32" s="42"/>
    </row>
    <row r="33" spans="1:19">
      <c r="A33" s="280"/>
      <c r="B33" s="142" t="s">
        <v>260</v>
      </c>
      <c r="C33" s="147" t="s">
        <v>261</v>
      </c>
      <c r="D33" s="281"/>
      <c r="E33" s="280"/>
      <c r="F33" s="142" t="s">
        <v>296</v>
      </c>
      <c r="G33" s="147" t="s">
        <v>297</v>
      </c>
      <c r="H33" s="281"/>
      <c r="I33" s="280"/>
      <c r="J33" s="139" t="s">
        <v>333</v>
      </c>
      <c r="K33" s="142" t="s">
        <v>334</v>
      </c>
      <c r="L33" s="281"/>
      <c r="M33" s="280">
        <v>6</v>
      </c>
      <c r="N33" s="139" t="s">
        <v>369</v>
      </c>
      <c r="O33" s="142" t="s">
        <v>370</v>
      </c>
      <c r="P33" s="281"/>
      <c r="S33" s="135"/>
    </row>
    <row r="34" spans="1:19">
      <c r="A34" s="280"/>
      <c r="B34" s="142"/>
      <c r="C34" s="147"/>
      <c r="D34" s="281"/>
      <c r="E34" s="280"/>
      <c r="F34" s="142"/>
      <c r="G34" s="147"/>
      <c r="H34" s="281"/>
      <c r="I34" s="280"/>
      <c r="J34" s="139"/>
      <c r="K34" s="142"/>
      <c r="L34" s="281"/>
      <c r="M34" s="280"/>
      <c r="N34" s="139"/>
      <c r="O34" s="142"/>
      <c r="P34" s="281"/>
      <c r="S34" s="134"/>
    </row>
    <row r="35" spans="1:19">
      <c r="A35" s="280">
        <v>10</v>
      </c>
      <c r="B35" s="142" t="s">
        <v>262</v>
      </c>
      <c r="C35" s="147" t="s">
        <v>263</v>
      </c>
      <c r="D35" s="281"/>
      <c r="E35" s="280">
        <v>6.5</v>
      </c>
      <c r="F35" s="142" t="s">
        <v>298</v>
      </c>
      <c r="G35" s="147" t="s">
        <v>299</v>
      </c>
      <c r="H35" s="281">
        <v>6</v>
      </c>
      <c r="I35" s="280"/>
      <c r="J35" s="139" t="s">
        <v>335</v>
      </c>
      <c r="K35" s="142" t="s">
        <v>336</v>
      </c>
      <c r="L35" s="281">
        <v>6</v>
      </c>
      <c r="M35" s="280"/>
      <c r="N35" s="139" t="s">
        <v>371</v>
      </c>
      <c r="O35" s="142" t="s">
        <v>372</v>
      </c>
      <c r="P35" s="281"/>
      <c r="S35" s="134"/>
    </row>
    <row r="36" spans="1:19">
      <c r="A36" s="280"/>
      <c r="B36" s="142" t="s">
        <v>264</v>
      </c>
      <c r="C36" s="147" t="s">
        <v>265</v>
      </c>
      <c r="D36" s="281"/>
      <c r="E36" s="280"/>
      <c r="F36" s="142" t="s">
        <v>300</v>
      </c>
      <c r="G36" s="147" t="s">
        <v>301</v>
      </c>
      <c r="H36" s="281">
        <v>0</v>
      </c>
      <c r="I36" s="280"/>
      <c r="J36" s="139" t="s">
        <v>337</v>
      </c>
      <c r="K36" s="142" t="s">
        <v>338</v>
      </c>
      <c r="L36" s="281"/>
      <c r="M36" s="280"/>
      <c r="N36" s="139" t="s">
        <v>373</v>
      </c>
      <c r="O36" s="142" t="s">
        <v>374</v>
      </c>
      <c r="P36" s="281"/>
      <c r="S36" s="134"/>
    </row>
    <row r="37" spans="1:19">
      <c r="A37" s="280"/>
      <c r="B37" s="142"/>
      <c r="C37" s="147"/>
      <c r="D37" s="281"/>
      <c r="E37" s="280"/>
      <c r="F37" s="142"/>
      <c r="G37" s="147"/>
      <c r="H37" s="281"/>
      <c r="I37" s="280"/>
      <c r="J37" s="139"/>
      <c r="K37" s="142"/>
      <c r="L37" s="281"/>
      <c r="M37" s="280"/>
      <c r="N37" s="139"/>
      <c r="O37" s="142"/>
      <c r="P37" s="281"/>
      <c r="S37" s="134"/>
    </row>
    <row r="38" spans="1:19">
      <c r="A38" s="286"/>
      <c r="B38" s="142" t="s">
        <v>266</v>
      </c>
      <c r="C38" s="147" t="s">
        <v>267</v>
      </c>
      <c r="D38" s="281"/>
      <c r="E38" s="286"/>
      <c r="F38" s="142" t="s">
        <v>302</v>
      </c>
      <c r="G38" s="147" t="s">
        <v>303</v>
      </c>
      <c r="H38" s="281"/>
      <c r="I38" s="286"/>
      <c r="J38" s="139" t="s">
        <v>339</v>
      </c>
      <c r="K38" s="142" t="s">
        <v>340</v>
      </c>
      <c r="L38" s="281"/>
      <c r="M38" s="286"/>
      <c r="N38" s="139" t="s">
        <v>375</v>
      </c>
      <c r="O38" s="142" t="s">
        <v>376</v>
      </c>
      <c r="P38" s="281"/>
      <c r="S38" s="134"/>
    </row>
    <row r="39" spans="1:19">
      <c r="A39" s="280"/>
      <c r="B39" s="142" t="s">
        <v>268</v>
      </c>
      <c r="C39" s="147" t="s">
        <v>269</v>
      </c>
      <c r="D39" s="282"/>
      <c r="E39" s="280"/>
      <c r="F39" s="142" t="s">
        <v>304</v>
      </c>
      <c r="G39" s="147" t="s">
        <v>305</v>
      </c>
      <c r="H39" s="282"/>
      <c r="I39" s="280"/>
      <c r="J39" s="139" t="s">
        <v>341</v>
      </c>
      <c r="K39" s="142" t="s">
        <v>342</v>
      </c>
      <c r="L39" s="282"/>
      <c r="M39" s="280"/>
      <c r="N39" s="139"/>
      <c r="O39" s="147"/>
      <c r="P39" s="282"/>
      <c r="S39" s="134"/>
    </row>
    <row r="40" spans="1:19">
      <c r="A40" s="17"/>
      <c r="B40" s="3"/>
      <c r="C40" s="3"/>
      <c r="D40" s="12"/>
      <c r="E40" s="3"/>
      <c r="F40" s="145"/>
      <c r="G40" s="3"/>
      <c r="H40" s="2"/>
      <c r="I40" s="17"/>
      <c r="J40" s="3"/>
      <c r="K40" s="3"/>
      <c r="L40" s="12"/>
      <c r="M40" s="3"/>
      <c r="N40" s="145"/>
      <c r="O40" s="3"/>
      <c r="P40" s="2"/>
    </row>
    <row r="41" spans="1:19" ht="15.75" thickBot="1">
      <c r="A41" s="18">
        <f>SUM(A14:A39)</f>
        <v>75</v>
      </c>
      <c r="B41" s="290" t="s">
        <v>9</v>
      </c>
      <c r="C41" s="290"/>
      <c r="D41" s="13">
        <f>SUM(D11:D39)</f>
        <v>66.5</v>
      </c>
      <c r="E41" s="18">
        <f>SUM(E14:E39)</f>
        <v>68</v>
      </c>
      <c r="F41" s="290" t="s">
        <v>9</v>
      </c>
      <c r="G41" s="290"/>
      <c r="H41" s="13">
        <f>SUM(H11:H39)-4</f>
        <v>56</v>
      </c>
      <c r="I41" s="18">
        <f>SUM(I14:I39)</f>
        <v>75.5</v>
      </c>
      <c r="J41" s="290" t="s">
        <v>9</v>
      </c>
      <c r="K41" s="290"/>
      <c r="L41" s="13">
        <f>SUM(L11:L39)-4</f>
        <v>73.5</v>
      </c>
      <c r="M41" s="18">
        <f>SUM(M14:M39)</f>
        <v>73</v>
      </c>
      <c r="N41" s="290" t="s">
        <v>9</v>
      </c>
      <c r="O41" s="290"/>
      <c r="P41" s="13">
        <f>SUM(P14:P39)</f>
        <v>65</v>
      </c>
    </row>
    <row r="42" spans="1:19" ht="15.75" thickTop="1">
      <c r="A42" s="19">
        <f>(A41-65.5)/6</f>
        <v>1.5833333333333333</v>
      </c>
      <c r="B42" s="9"/>
      <c r="C42" s="9"/>
      <c r="D42" s="10">
        <f>(D41-65.5)/6</f>
        <v>0.16666666666666666</v>
      </c>
      <c r="E42" s="11">
        <f>(E41-65.5)/6</f>
        <v>0.41666666666666669</v>
      </c>
      <c r="F42" s="146"/>
      <c r="G42" s="9"/>
      <c r="H42" s="10">
        <f>(H41-65.5)/6</f>
        <v>-1.5833333333333333</v>
      </c>
      <c r="I42" s="19">
        <f>(I41-65.5)/6</f>
        <v>1.6666666666666667</v>
      </c>
      <c r="J42" s="9"/>
      <c r="K42" s="9"/>
      <c r="L42" s="10">
        <f>(L41-65.5)/6</f>
        <v>1.3333333333333333</v>
      </c>
      <c r="M42" s="11">
        <f>(M41-65.5)/6</f>
        <v>1.25</v>
      </c>
      <c r="N42" s="146"/>
      <c r="O42" s="9"/>
      <c r="P42" s="10">
        <f>(P41-65.5)/6</f>
        <v>-8.3333333333333329E-2</v>
      </c>
    </row>
    <row r="43" spans="1:19" ht="15.75" thickBot="1">
      <c r="A43" s="20"/>
      <c r="B43" s="3"/>
      <c r="C43" s="3"/>
      <c r="D43" s="2"/>
      <c r="E43" s="3"/>
      <c r="F43" s="145"/>
      <c r="G43" s="3"/>
      <c r="H43" s="2"/>
      <c r="I43" s="20"/>
      <c r="J43" s="3"/>
      <c r="K43" s="3"/>
      <c r="L43" s="2"/>
      <c r="M43" s="3"/>
      <c r="N43" s="145"/>
      <c r="O43" s="3"/>
      <c r="P43" s="2"/>
    </row>
    <row r="44" spans="1:19" ht="20.25" thickBot="1">
      <c r="A44" s="21"/>
      <c r="B44" s="16">
        <v>0</v>
      </c>
      <c r="C44" s="16">
        <v>0</v>
      </c>
      <c r="D44" s="4"/>
      <c r="E44" s="5"/>
      <c r="F44" s="16">
        <v>0</v>
      </c>
      <c r="G44" s="16">
        <v>0</v>
      </c>
      <c r="H44" s="22"/>
      <c r="I44" s="21"/>
      <c r="J44" s="16">
        <v>0</v>
      </c>
      <c r="K44" s="16">
        <v>0</v>
      </c>
      <c r="L44" s="4"/>
      <c r="M44" s="5"/>
      <c r="N44" s="16">
        <v>0</v>
      </c>
      <c r="O44" s="16">
        <v>0</v>
      </c>
      <c r="P44" s="22"/>
    </row>
  </sheetData>
  <mergeCells count="15">
    <mergeCell ref="A9:P10"/>
    <mergeCell ref="B2:H7"/>
    <mergeCell ref="B41:C41"/>
    <mergeCell ref="J2:P7"/>
    <mergeCell ref="K11:L12"/>
    <mergeCell ref="G11:H12"/>
    <mergeCell ref="A11:B12"/>
    <mergeCell ref="E11:F12"/>
    <mergeCell ref="J41:K41"/>
    <mergeCell ref="N41:O41"/>
    <mergeCell ref="C11:D12"/>
    <mergeCell ref="O11:P12"/>
    <mergeCell ref="I11:J12"/>
    <mergeCell ref="M11:N12"/>
    <mergeCell ref="F41:G41"/>
  </mergeCells>
  <printOptions horizontalCentered="1" verticalCentered="1"/>
  <pageMargins left="0.19685039370078741" right="0.51181102362204722" top="7.874015748031496E-2" bottom="0.74803149606299213" header="0.31496062992125984" footer="0.31496062992125984"/>
  <pageSetup paperSize="9" scale="70" orientation="landscape" horizontalDpi="4294967295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5">
    <tabColor rgb="FFFFFF00"/>
  </sheetPr>
  <dimension ref="A1:Q74"/>
  <sheetViews>
    <sheetView topLeftCell="A25" zoomScale="80" zoomScaleNormal="80" workbookViewId="0">
      <selection activeCell="I33" sqref="I33:L34"/>
    </sheetView>
  </sheetViews>
  <sheetFormatPr defaultRowHeight="15"/>
  <cols>
    <col min="1" max="1" width="4.140625" style="23" customWidth="1"/>
    <col min="2" max="2" width="12.85546875" style="23" customWidth="1"/>
    <col min="3" max="3" width="12.28515625" style="58" customWidth="1"/>
    <col min="4" max="5" width="4.140625" style="23" customWidth="1"/>
    <col min="6" max="6" width="12.85546875" style="23" customWidth="1"/>
    <col min="7" max="7" width="12.28515625" style="58" customWidth="1"/>
    <col min="8" max="9" width="4.140625" style="23" customWidth="1"/>
    <col min="10" max="10" width="12.85546875" style="23" customWidth="1"/>
    <col min="11" max="11" width="12.28515625" style="58" customWidth="1"/>
    <col min="12" max="13" width="4.140625" style="23" customWidth="1"/>
    <col min="14" max="14" width="12.85546875" style="23" customWidth="1"/>
    <col min="15" max="15" width="12.28515625" style="58" customWidth="1"/>
    <col min="16" max="16" width="4.140625" style="23" customWidth="1"/>
    <col min="17" max="17" width="9.140625" style="23"/>
    <col min="18" max="16384" width="9.140625" style="27"/>
  </cols>
  <sheetData>
    <row r="1" spans="1:17">
      <c r="A1" s="297" t="s">
        <v>185</v>
      </c>
      <c r="B1" s="298"/>
      <c r="C1" s="298"/>
      <c r="D1" s="299"/>
      <c r="E1" s="297" t="s">
        <v>186</v>
      </c>
      <c r="F1" s="298"/>
      <c r="G1" s="298"/>
      <c r="H1" s="299"/>
      <c r="I1" s="306" t="s">
        <v>187</v>
      </c>
      <c r="J1" s="307"/>
      <c r="K1" s="307"/>
      <c r="L1" s="308"/>
      <c r="M1" s="297" t="s">
        <v>147</v>
      </c>
      <c r="N1" s="298"/>
      <c r="O1" s="298"/>
      <c r="P1" s="299"/>
    </row>
    <row r="2" spans="1:17" ht="15.75" thickBot="1">
      <c r="A2" s="300" t="s">
        <v>17</v>
      </c>
      <c r="B2" s="301"/>
      <c r="C2" s="301"/>
      <c r="D2" s="302"/>
      <c r="E2" s="300" t="s">
        <v>188</v>
      </c>
      <c r="F2" s="301"/>
      <c r="G2" s="301"/>
      <c r="H2" s="302"/>
      <c r="I2" s="303" t="s">
        <v>98</v>
      </c>
      <c r="J2" s="304"/>
      <c r="K2" s="304"/>
      <c r="L2" s="305"/>
      <c r="M2" s="300" t="s">
        <v>7</v>
      </c>
      <c r="N2" s="301"/>
      <c r="O2" s="301"/>
      <c r="P2" s="302"/>
    </row>
    <row r="3" spans="1:17">
      <c r="A3" s="99" t="s">
        <v>18</v>
      </c>
      <c r="B3" s="100" t="s">
        <v>10</v>
      </c>
      <c r="C3" s="101" t="s">
        <v>29</v>
      </c>
      <c r="D3" s="102">
        <v>18</v>
      </c>
      <c r="E3" s="61" t="s">
        <v>18</v>
      </c>
      <c r="F3" s="63" t="s">
        <v>169</v>
      </c>
      <c r="G3" s="62" t="s">
        <v>25</v>
      </c>
      <c r="H3" s="64">
        <v>13</v>
      </c>
      <c r="I3" s="149" t="s">
        <v>18</v>
      </c>
      <c r="J3" s="150" t="s">
        <v>19</v>
      </c>
      <c r="K3" s="151" t="s">
        <v>20</v>
      </c>
      <c r="L3" s="152">
        <v>20</v>
      </c>
      <c r="M3" s="43" t="s">
        <v>18</v>
      </c>
      <c r="N3" s="24" t="s">
        <v>106</v>
      </c>
      <c r="O3" s="44" t="s">
        <v>38</v>
      </c>
      <c r="P3" s="26">
        <v>3</v>
      </c>
      <c r="Q3" s="27"/>
    </row>
    <row r="4" spans="1:17">
      <c r="A4" s="103" t="s">
        <v>18</v>
      </c>
      <c r="B4" s="104" t="s">
        <v>0</v>
      </c>
      <c r="C4" s="105" t="s">
        <v>34</v>
      </c>
      <c r="D4" s="106">
        <v>2</v>
      </c>
      <c r="E4" s="46"/>
      <c r="F4" s="39"/>
      <c r="G4" s="47"/>
      <c r="H4" s="31"/>
      <c r="I4" s="103" t="s">
        <v>18</v>
      </c>
      <c r="J4" s="104" t="s">
        <v>189</v>
      </c>
      <c r="K4" s="105" t="s">
        <v>22</v>
      </c>
      <c r="L4" s="106">
        <v>16</v>
      </c>
      <c r="M4" s="46" t="s">
        <v>18</v>
      </c>
      <c r="N4" s="29" t="s">
        <v>190</v>
      </c>
      <c r="O4" s="47" t="s">
        <v>25</v>
      </c>
      <c r="P4" s="31">
        <v>5</v>
      </c>
      <c r="Q4" s="27"/>
    </row>
    <row r="5" spans="1:17" ht="15.75" thickBot="1">
      <c r="A5" s="49" t="s">
        <v>18</v>
      </c>
      <c r="B5" s="40" t="s">
        <v>139</v>
      </c>
      <c r="C5" s="50" t="s">
        <v>29</v>
      </c>
      <c r="D5" s="35">
        <v>9</v>
      </c>
      <c r="E5" s="46" t="s">
        <v>18</v>
      </c>
      <c r="F5" s="39" t="s">
        <v>191</v>
      </c>
      <c r="G5" s="52" t="s">
        <v>192</v>
      </c>
      <c r="H5" s="32">
        <v>7</v>
      </c>
      <c r="I5" s="120" t="s">
        <v>18</v>
      </c>
      <c r="J5" s="121" t="s">
        <v>152</v>
      </c>
      <c r="K5" s="122" t="s">
        <v>20</v>
      </c>
      <c r="L5" s="123">
        <v>1</v>
      </c>
      <c r="M5" s="49" t="s">
        <v>18</v>
      </c>
      <c r="N5" s="33" t="s">
        <v>21</v>
      </c>
      <c r="O5" s="50" t="s">
        <v>193</v>
      </c>
      <c r="P5" s="35">
        <v>11</v>
      </c>
      <c r="Q5" s="27"/>
    </row>
    <row r="6" spans="1:17">
      <c r="A6" s="70" t="s">
        <v>27</v>
      </c>
      <c r="B6" s="71" t="s">
        <v>194</v>
      </c>
      <c r="C6" s="72" t="s">
        <v>24</v>
      </c>
      <c r="D6" s="73">
        <v>11</v>
      </c>
      <c r="E6" s="70" t="s">
        <v>27</v>
      </c>
      <c r="F6" s="71" t="s">
        <v>161</v>
      </c>
      <c r="G6" s="72" t="s">
        <v>140</v>
      </c>
      <c r="H6" s="73">
        <v>8</v>
      </c>
      <c r="I6" s="114" t="s">
        <v>27</v>
      </c>
      <c r="J6" s="115" t="s">
        <v>153</v>
      </c>
      <c r="K6" s="116" t="s">
        <v>195</v>
      </c>
      <c r="L6" s="117">
        <v>11</v>
      </c>
      <c r="M6" s="70" t="s">
        <v>27</v>
      </c>
      <c r="N6" s="153" t="s">
        <v>70</v>
      </c>
      <c r="O6" s="72" t="s">
        <v>36</v>
      </c>
      <c r="P6" s="73">
        <v>16</v>
      </c>
      <c r="Q6" s="27"/>
    </row>
    <row r="7" spans="1:17">
      <c r="A7" s="74" t="s">
        <v>27</v>
      </c>
      <c r="B7" s="75" t="s">
        <v>30</v>
      </c>
      <c r="C7" s="76" t="s">
        <v>29</v>
      </c>
      <c r="D7" s="77">
        <v>7</v>
      </c>
      <c r="E7" s="46" t="s">
        <v>27</v>
      </c>
      <c r="F7" s="39" t="s">
        <v>170</v>
      </c>
      <c r="G7" s="52" t="s">
        <v>38</v>
      </c>
      <c r="H7" s="32">
        <v>6</v>
      </c>
      <c r="I7" s="103" t="s">
        <v>27</v>
      </c>
      <c r="J7" s="110" t="s">
        <v>41</v>
      </c>
      <c r="K7" s="111" t="s">
        <v>34</v>
      </c>
      <c r="L7" s="112">
        <v>6</v>
      </c>
      <c r="M7" s="74" t="s">
        <v>27</v>
      </c>
      <c r="N7" s="154" t="s">
        <v>196</v>
      </c>
      <c r="O7" s="155" t="s">
        <v>197</v>
      </c>
      <c r="P7" s="156">
        <v>12</v>
      </c>
      <c r="Q7" s="27"/>
    </row>
    <row r="8" spans="1:17">
      <c r="A8" s="74" t="s">
        <v>27</v>
      </c>
      <c r="B8" s="75" t="s">
        <v>102</v>
      </c>
      <c r="C8" s="76" t="s">
        <v>46</v>
      </c>
      <c r="D8" s="77">
        <v>5</v>
      </c>
      <c r="E8" s="74" t="s">
        <v>27</v>
      </c>
      <c r="F8" s="75" t="s">
        <v>162</v>
      </c>
      <c r="G8" s="76" t="s">
        <v>33</v>
      </c>
      <c r="H8" s="77">
        <v>10</v>
      </c>
      <c r="I8" s="109" t="s">
        <v>27</v>
      </c>
      <c r="J8" s="110" t="s">
        <v>198</v>
      </c>
      <c r="K8" s="111" t="s">
        <v>25</v>
      </c>
      <c r="L8" s="112">
        <v>7</v>
      </c>
      <c r="M8" s="74" t="s">
        <v>27</v>
      </c>
      <c r="N8" s="154" t="s">
        <v>199</v>
      </c>
      <c r="O8" s="155" t="s">
        <v>31</v>
      </c>
      <c r="P8" s="156">
        <v>14</v>
      </c>
      <c r="Q8" s="27"/>
    </row>
    <row r="9" spans="1:17">
      <c r="A9" s="74" t="s">
        <v>27</v>
      </c>
      <c r="B9" s="75" t="s">
        <v>14</v>
      </c>
      <c r="C9" s="76" t="s">
        <v>104</v>
      </c>
      <c r="D9" s="77">
        <v>6</v>
      </c>
      <c r="E9" s="74" t="s">
        <v>27</v>
      </c>
      <c r="F9" s="75"/>
      <c r="G9" s="76"/>
      <c r="H9" s="77"/>
      <c r="I9" s="109" t="s">
        <v>27</v>
      </c>
      <c r="J9" s="75" t="s">
        <v>150</v>
      </c>
      <c r="K9" s="76" t="s">
        <v>24</v>
      </c>
      <c r="L9" s="156">
        <v>9</v>
      </c>
      <c r="M9" s="74" t="s">
        <v>27</v>
      </c>
      <c r="N9" s="154" t="s">
        <v>200</v>
      </c>
      <c r="O9" s="155" t="s">
        <v>24</v>
      </c>
      <c r="P9" s="156">
        <v>12</v>
      </c>
      <c r="Q9" s="27"/>
    </row>
    <row r="10" spans="1:17">
      <c r="A10" s="74" t="s">
        <v>27</v>
      </c>
      <c r="B10" s="75" t="s">
        <v>42</v>
      </c>
      <c r="C10" s="76" t="s">
        <v>34</v>
      </c>
      <c r="D10" s="77">
        <v>13</v>
      </c>
      <c r="E10" s="74" t="s">
        <v>27</v>
      </c>
      <c r="F10" s="75" t="s">
        <v>201</v>
      </c>
      <c r="G10" s="76" t="s">
        <v>28</v>
      </c>
      <c r="H10" s="77">
        <v>6</v>
      </c>
      <c r="I10" s="74" t="s">
        <v>27</v>
      </c>
      <c r="J10" s="75" t="s">
        <v>202</v>
      </c>
      <c r="K10" s="76" t="s">
        <v>197</v>
      </c>
      <c r="L10" s="77">
        <v>9</v>
      </c>
      <c r="M10" s="74" t="s">
        <v>27</v>
      </c>
      <c r="N10" s="157" t="s">
        <v>203</v>
      </c>
      <c r="O10" s="76" t="s">
        <v>104</v>
      </c>
      <c r="P10" s="77">
        <v>11</v>
      </c>
      <c r="Q10" s="158"/>
    </row>
    <row r="11" spans="1:17">
      <c r="A11" s="74" t="s">
        <v>27</v>
      </c>
      <c r="B11" s="75" t="s">
        <v>37</v>
      </c>
      <c r="C11" s="76" t="s">
        <v>22</v>
      </c>
      <c r="D11" s="77">
        <v>3</v>
      </c>
      <c r="E11" s="74" t="s">
        <v>27</v>
      </c>
      <c r="F11" s="75" t="s">
        <v>163</v>
      </c>
      <c r="G11" s="76" t="s">
        <v>38</v>
      </c>
      <c r="H11" s="77">
        <v>9</v>
      </c>
      <c r="I11" s="159"/>
      <c r="J11" s="160"/>
      <c r="K11" s="161"/>
      <c r="L11" s="162"/>
      <c r="M11" s="74" t="s">
        <v>27</v>
      </c>
      <c r="N11" s="154" t="s">
        <v>204</v>
      </c>
      <c r="O11" s="155" t="s">
        <v>34</v>
      </c>
      <c r="P11" s="156">
        <v>9</v>
      </c>
      <c r="Q11" s="27"/>
    </row>
    <row r="12" spans="1:17">
      <c r="A12" s="74" t="s">
        <v>27</v>
      </c>
      <c r="B12" s="75" t="s">
        <v>72</v>
      </c>
      <c r="C12" s="76" t="s">
        <v>25</v>
      </c>
      <c r="D12" s="77">
        <v>7</v>
      </c>
      <c r="E12" s="74" t="s">
        <v>27</v>
      </c>
      <c r="F12" s="75" t="s">
        <v>171</v>
      </c>
      <c r="G12" s="76" t="s">
        <v>20</v>
      </c>
      <c r="H12" s="77">
        <v>4</v>
      </c>
      <c r="I12" s="109" t="s">
        <v>27</v>
      </c>
      <c r="J12" s="163" t="s">
        <v>32</v>
      </c>
      <c r="K12" s="164" t="s">
        <v>23</v>
      </c>
      <c r="L12" s="165">
        <v>4</v>
      </c>
      <c r="M12" s="74" t="s">
        <v>27</v>
      </c>
      <c r="N12" s="154" t="s">
        <v>39</v>
      </c>
      <c r="O12" s="155" t="s">
        <v>34</v>
      </c>
      <c r="P12" s="156">
        <v>5</v>
      </c>
      <c r="Q12" s="53"/>
    </row>
    <row r="13" spans="1:17">
      <c r="A13" s="74" t="s">
        <v>27</v>
      </c>
      <c r="B13" s="75" t="s">
        <v>40</v>
      </c>
      <c r="C13" s="76" t="s">
        <v>25</v>
      </c>
      <c r="D13" s="77">
        <v>12</v>
      </c>
      <c r="E13" s="74" t="s">
        <v>27</v>
      </c>
      <c r="F13" s="75"/>
      <c r="G13" s="76"/>
      <c r="H13" s="77"/>
      <c r="I13" s="109" t="s">
        <v>27</v>
      </c>
      <c r="J13" s="163" t="s">
        <v>89</v>
      </c>
      <c r="K13" s="166" t="s">
        <v>20</v>
      </c>
      <c r="L13" s="165">
        <v>6</v>
      </c>
      <c r="M13" s="74" t="s">
        <v>27</v>
      </c>
      <c r="N13" s="154" t="s">
        <v>205</v>
      </c>
      <c r="O13" s="155" t="s">
        <v>38</v>
      </c>
      <c r="P13" s="156">
        <v>6</v>
      </c>
      <c r="Q13" s="54"/>
    </row>
    <row r="14" spans="1:17" ht="15.75" thickBot="1">
      <c r="A14" s="78" t="s">
        <v>27</v>
      </c>
      <c r="B14" s="79" t="s">
        <v>43</v>
      </c>
      <c r="C14" s="80" t="s">
        <v>24</v>
      </c>
      <c r="D14" s="81">
        <v>20</v>
      </c>
      <c r="E14" s="78" t="s">
        <v>27</v>
      </c>
      <c r="F14" s="167" t="s">
        <v>35</v>
      </c>
      <c r="G14" s="168" t="s">
        <v>31</v>
      </c>
      <c r="H14" s="169">
        <v>15</v>
      </c>
      <c r="I14" s="113" t="s">
        <v>27</v>
      </c>
      <c r="J14" s="170" t="s">
        <v>154</v>
      </c>
      <c r="K14" s="171" t="s">
        <v>23</v>
      </c>
      <c r="L14" s="172">
        <v>10</v>
      </c>
      <c r="M14" s="95" t="s">
        <v>27</v>
      </c>
      <c r="N14" s="173" t="s">
        <v>206</v>
      </c>
      <c r="O14" s="174" t="s">
        <v>25</v>
      </c>
      <c r="P14" s="175">
        <v>16</v>
      </c>
      <c r="Q14" s="54"/>
    </row>
    <row r="15" spans="1:17" ht="15.75" thickBot="1">
      <c r="A15" s="82" t="s">
        <v>44</v>
      </c>
      <c r="B15" s="40" t="s">
        <v>184</v>
      </c>
      <c r="C15" s="55" t="s">
        <v>20</v>
      </c>
      <c r="D15" s="36">
        <v>8</v>
      </c>
      <c r="E15" s="82" t="s">
        <v>44</v>
      </c>
      <c r="F15" s="83" t="s">
        <v>166</v>
      </c>
      <c r="G15" s="84" t="s">
        <v>197</v>
      </c>
      <c r="H15" s="85">
        <v>13</v>
      </c>
      <c r="I15" s="114" t="s">
        <v>44</v>
      </c>
      <c r="J15" s="176" t="s">
        <v>155</v>
      </c>
      <c r="K15" s="177" t="s">
        <v>28</v>
      </c>
      <c r="L15" s="178">
        <v>15</v>
      </c>
      <c r="M15" s="70" t="s">
        <v>44</v>
      </c>
      <c r="N15" s="71" t="s">
        <v>4</v>
      </c>
      <c r="O15" s="96" t="s">
        <v>23</v>
      </c>
      <c r="P15" s="97">
        <v>19</v>
      </c>
      <c r="Q15" s="54"/>
    </row>
    <row r="16" spans="1:17">
      <c r="A16" s="74" t="s">
        <v>44</v>
      </c>
      <c r="B16" s="75" t="s">
        <v>127</v>
      </c>
      <c r="C16" s="76" t="s">
        <v>46</v>
      </c>
      <c r="D16" s="77">
        <v>11</v>
      </c>
      <c r="E16" s="46" t="s">
        <v>44</v>
      </c>
      <c r="F16" s="39" t="s">
        <v>165</v>
      </c>
      <c r="G16" s="52" t="s">
        <v>29</v>
      </c>
      <c r="H16" s="32">
        <v>24</v>
      </c>
      <c r="I16" s="103" t="s">
        <v>44</v>
      </c>
      <c r="J16" s="179" t="s">
        <v>95</v>
      </c>
      <c r="K16" s="107" t="s">
        <v>34</v>
      </c>
      <c r="L16" s="108">
        <v>21</v>
      </c>
      <c r="M16" s="74" t="s">
        <v>44</v>
      </c>
      <c r="N16" s="75"/>
      <c r="O16" s="76"/>
      <c r="P16" s="77"/>
      <c r="Q16" s="37"/>
    </row>
    <row r="17" spans="1:17">
      <c r="A17" s="74" t="s">
        <v>44</v>
      </c>
      <c r="B17" s="75" t="s">
        <v>47</v>
      </c>
      <c r="C17" s="76" t="s">
        <v>26</v>
      </c>
      <c r="D17" s="77">
        <v>10</v>
      </c>
      <c r="E17" s="46" t="s">
        <v>44</v>
      </c>
      <c r="F17" s="39" t="s">
        <v>207</v>
      </c>
      <c r="G17" s="52" t="s">
        <v>34</v>
      </c>
      <c r="H17" s="32">
        <v>13</v>
      </c>
      <c r="I17" s="103" t="s">
        <v>44</v>
      </c>
      <c r="J17" s="179" t="s">
        <v>208</v>
      </c>
      <c r="K17" s="107" t="s">
        <v>34</v>
      </c>
      <c r="L17" s="108">
        <v>10</v>
      </c>
      <c r="M17" s="74" t="s">
        <v>44</v>
      </c>
      <c r="N17" s="75" t="s">
        <v>103</v>
      </c>
      <c r="O17" s="76" t="s">
        <v>23</v>
      </c>
      <c r="P17" s="77">
        <v>4</v>
      </c>
      <c r="Q17" s="37"/>
    </row>
    <row r="18" spans="1:17">
      <c r="A18" s="74" t="s">
        <v>44</v>
      </c>
      <c r="B18" s="75"/>
      <c r="C18" s="86"/>
      <c r="D18" s="87"/>
      <c r="E18" s="46" t="s">
        <v>44</v>
      </c>
      <c r="F18" s="39" t="s">
        <v>164</v>
      </c>
      <c r="G18" s="47" t="s">
        <v>25</v>
      </c>
      <c r="H18" s="31">
        <v>13</v>
      </c>
      <c r="I18" s="103" t="s">
        <v>44</v>
      </c>
      <c r="J18" s="180" t="s">
        <v>144</v>
      </c>
      <c r="K18" s="181" t="s">
        <v>24</v>
      </c>
      <c r="L18" s="182">
        <v>10</v>
      </c>
      <c r="M18" s="74" t="s">
        <v>44</v>
      </c>
      <c r="N18" s="183"/>
      <c r="O18" s="184"/>
      <c r="P18" s="185"/>
      <c r="Q18" s="37"/>
    </row>
    <row r="19" spans="1:17">
      <c r="A19" s="74" t="s">
        <v>44</v>
      </c>
      <c r="B19" s="75" t="s">
        <v>128</v>
      </c>
      <c r="C19" s="76" t="s">
        <v>46</v>
      </c>
      <c r="D19" s="77">
        <v>18</v>
      </c>
      <c r="E19" s="46" t="s">
        <v>44</v>
      </c>
      <c r="F19" s="39" t="s">
        <v>113</v>
      </c>
      <c r="G19" s="52" t="s">
        <v>31</v>
      </c>
      <c r="H19" s="32">
        <v>19</v>
      </c>
      <c r="I19" s="103" t="s">
        <v>44</v>
      </c>
      <c r="J19" s="180"/>
      <c r="K19" s="181"/>
      <c r="L19" s="68"/>
      <c r="M19" s="74" t="s">
        <v>44</v>
      </c>
      <c r="N19" s="75" t="s">
        <v>209</v>
      </c>
      <c r="O19" s="47" t="s">
        <v>25</v>
      </c>
      <c r="P19" s="77">
        <v>15</v>
      </c>
      <c r="Q19" s="37"/>
    </row>
    <row r="20" spans="1:17">
      <c r="A20" s="74" t="s">
        <v>44</v>
      </c>
      <c r="B20" s="75"/>
      <c r="C20" s="76"/>
      <c r="D20" s="77"/>
      <c r="E20" s="46" t="s">
        <v>44</v>
      </c>
      <c r="F20" s="39" t="s">
        <v>48</v>
      </c>
      <c r="G20" s="52" t="s">
        <v>31</v>
      </c>
      <c r="H20" s="32">
        <v>17</v>
      </c>
      <c r="I20" s="103" t="s">
        <v>44</v>
      </c>
      <c r="J20" s="179" t="s">
        <v>125</v>
      </c>
      <c r="K20" s="107" t="s">
        <v>38</v>
      </c>
      <c r="L20" s="108">
        <v>7</v>
      </c>
      <c r="M20" s="74" t="s">
        <v>44</v>
      </c>
      <c r="N20" s="183"/>
      <c r="O20" s="186"/>
      <c r="P20" s="187"/>
      <c r="Q20" s="54"/>
    </row>
    <row r="21" spans="1:17">
      <c r="A21" s="114" t="s">
        <v>44</v>
      </c>
      <c r="B21" s="75" t="s">
        <v>143</v>
      </c>
      <c r="C21" s="86" t="s">
        <v>34</v>
      </c>
      <c r="D21" s="87">
        <v>10</v>
      </c>
      <c r="E21" s="46" t="s">
        <v>44</v>
      </c>
      <c r="F21" s="39" t="s">
        <v>5</v>
      </c>
      <c r="G21" s="52" t="s">
        <v>34</v>
      </c>
      <c r="H21" s="32">
        <v>3</v>
      </c>
      <c r="I21" s="74" t="s">
        <v>44</v>
      </c>
      <c r="J21" s="157" t="s">
        <v>210</v>
      </c>
      <c r="K21" s="76" t="s">
        <v>29</v>
      </c>
      <c r="L21" s="77">
        <v>23</v>
      </c>
      <c r="M21" s="74" t="s">
        <v>44</v>
      </c>
      <c r="N21" s="75" t="s">
        <v>211</v>
      </c>
      <c r="O21" s="76" t="s">
        <v>31</v>
      </c>
      <c r="P21" s="77">
        <v>5</v>
      </c>
      <c r="Q21" s="54"/>
    </row>
    <row r="22" spans="1:17">
      <c r="A22" s="74" t="s">
        <v>44</v>
      </c>
      <c r="B22" s="75" t="s">
        <v>76</v>
      </c>
      <c r="C22" s="86" t="s">
        <v>29</v>
      </c>
      <c r="D22" s="87">
        <v>10</v>
      </c>
      <c r="E22" s="74" t="s">
        <v>44</v>
      </c>
      <c r="F22" s="39" t="s">
        <v>11</v>
      </c>
      <c r="G22" s="52" t="s">
        <v>31</v>
      </c>
      <c r="H22" s="32">
        <v>4</v>
      </c>
      <c r="I22" s="109" t="s">
        <v>44</v>
      </c>
      <c r="J22" s="188"/>
      <c r="K22" s="118"/>
      <c r="L22" s="119"/>
      <c r="M22" s="189"/>
      <c r="N22" s="183"/>
      <c r="O22" s="190"/>
      <c r="P22" s="191"/>
      <c r="Q22" s="54"/>
    </row>
    <row r="23" spans="1:17" ht="15.75" thickBot="1">
      <c r="A23" s="61" t="s">
        <v>44</v>
      </c>
      <c r="B23" s="40"/>
      <c r="C23" s="55"/>
      <c r="D23" s="36"/>
      <c r="E23" s="49"/>
      <c r="F23" s="39"/>
      <c r="G23" s="52"/>
      <c r="H23" s="32"/>
      <c r="I23" s="120" t="s">
        <v>44</v>
      </c>
      <c r="J23" s="192"/>
      <c r="K23" s="122"/>
      <c r="L23" s="123"/>
      <c r="M23" s="78" t="s">
        <v>44</v>
      </c>
      <c r="N23" s="79" t="s">
        <v>49</v>
      </c>
      <c r="O23" s="88" t="s">
        <v>23</v>
      </c>
      <c r="P23" s="89">
        <v>20</v>
      </c>
      <c r="Q23" s="54"/>
    </row>
    <row r="24" spans="1:17">
      <c r="A24" s="193" t="s">
        <v>50</v>
      </c>
      <c r="B24" s="194" t="s">
        <v>6</v>
      </c>
      <c r="C24" s="195" t="s">
        <v>34</v>
      </c>
      <c r="D24" s="196">
        <v>11</v>
      </c>
      <c r="E24" s="43" t="s">
        <v>50</v>
      </c>
      <c r="F24" s="71" t="s">
        <v>79</v>
      </c>
      <c r="G24" s="96" t="s">
        <v>140</v>
      </c>
      <c r="H24" s="197">
        <v>15</v>
      </c>
      <c r="I24" s="43" t="s">
        <v>50</v>
      </c>
      <c r="J24" s="24" t="s">
        <v>16</v>
      </c>
      <c r="K24" s="125" t="s">
        <v>46</v>
      </c>
      <c r="L24" s="126">
        <v>17</v>
      </c>
      <c r="M24" s="198"/>
      <c r="N24" s="199"/>
      <c r="O24" s="200"/>
      <c r="P24" s="201"/>
      <c r="Q24" s="27"/>
    </row>
    <row r="25" spans="1:17">
      <c r="A25" s="30" t="s">
        <v>50</v>
      </c>
      <c r="B25" s="63" t="s">
        <v>53</v>
      </c>
      <c r="C25" s="202" t="s">
        <v>36</v>
      </c>
      <c r="D25" s="127">
        <v>13</v>
      </c>
      <c r="E25" s="46" t="s">
        <v>50</v>
      </c>
      <c r="F25" s="179" t="s">
        <v>168</v>
      </c>
      <c r="G25" s="107" t="s">
        <v>25</v>
      </c>
      <c r="H25" s="131">
        <v>12</v>
      </c>
      <c r="I25" s="99" t="s">
        <v>50</v>
      </c>
      <c r="J25" s="29" t="s">
        <v>105</v>
      </c>
      <c r="K25" s="52" t="s">
        <v>31</v>
      </c>
      <c r="L25" s="32">
        <v>20</v>
      </c>
      <c r="M25" s="128" t="s">
        <v>50</v>
      </c>
      <c r="N25" s="39" t="s">
        <v>126</v>
      </c>
      <c r="O25" s="52" t="s">
        <v>23</v>
      </c>
      <c r="P25" s="32">
        <v>12</v>
      </c>
      <c r="Q25" s="27"/>
    </row>
    <row r="26" spans="1:17">
      <c r="A26" s="30" t="s">
        <v>50</v>
      </c>
      <c r="B26" s="39" t="s">
        <v>212</v>
      </c>
      <c r="C26" s="52" t="s">
        <v>34</v>
      </c>
      <c r="D26" s="127">
        <v>20</v>
      </c>
      <c r="E26" s="124"/>
      <c r="F26" s="203"/>
      <c r="G26" s="204"/>
      <c r="H26" s="205"/>
      <c r="I26" s="46" t="s">
        <v>50</v>
      </c>
      <c r="J26" s="29" t="s">
        <v>55</v>
      </c>
      <c r="K26" s="52" t="s">
        <v>20</v>
      </c>
      <c r="L26" s="32">
        <v>26</v>
      </c>
      <c r="M26" s="128" t="s">
        <v>50</v>
      </c>
      <c r="N26" s="39"/>
      <c r="O26" s="52"/>
      <c r="P26" s="32"/>
      <c r="Q26" s="27"/>
    </row>
    <row r="27" spans="1:17">
      <c r="A27" s="30" t="s">
        <v>50</v>
      </c>
      <c r="B27" s="206" t="s">
        <v>54</v>
      </c>
      <c r="C27" s="207" t="s">
        <v>33</v>
      </c>
      <c r="D27" s="208">
        <v>19</v>
      </c>
      <c r="E27" s="46"/>
      <c r="F27" s="206"/>
      <c r="G27" s="207"/>
      <c r="H27" s="208"/>
      <c r="I27" s="103" t="s">
        <v>50</v>
      </c>
      <c r="J27" s="179" t="s">
        <v>82</v>
      </c>
      <c r="K27" s="105" t="s">
        <v>38</v>
      </c>
      <c r="L27" s="106">
        <v>6</v>
      </c>
      <c r="M27" s="128" t="s">
        <v>50</v>
      </c>
      <c r="N27" s="39"/>
      <c r="O27" s="47"/>
      <c r="P27" s="31"/>
      <c r="Q27" s="27"/>
    </row>
    <row r="28" spans="1:17">
      <c r="A28" s="30" t="s">
        <v>50</v>
      </c>
      <c r="B28" s="209" t="s">
        <v>183</v>
      </c>
      <c r="C28" s="210" t="s">
        <v>26</v>
      </c>
      <c r="D28" s="208">
        <v>22</v>
      </c>
      <c r="E28" s="46" t="s">
        <v>50</v>
      </c>
      <c r="F28" s="206" t="s">
        <v>167</v>
      </c>
      <c r="G28" s="207" t="s">
        <v>24</v>
      </c>
      <c r="H28" s="208">
        <v>24</v>
      </c>
      <c r="I28" s="124" t="s">
        <v>50</v>
      </c>
      <c r="J28" s="211" t="s">
        <v>145</v>
      </c>
      <c r="K28" s="129" t="s">
        <v>23</v>
      </c>
      <c r="L28" s="130">
        <v>14</v>
      </c>
      <c r="M28" s="128" t="s">
        <v>50</v>
      </c>
      <c r="N28" s="39"/>
      <c r="O28" s="47"/>
      <c r="P28" s="31"/>
      <c r="Q28" s="27"/>
    </row>
    <row r="29" spans="1:17" ht="15.75" thickBot="1">
      <c r="A29" s="30" t="s">
        <v>50</v>
      </c>
      <c r="B29" s="206" t="s">
        <v>90</v>
      </c>
      <c r="C29" s="207" t="s">
        <v>38</v>
      </c>
      <c r="D29" s="208">
        <v>30</v>
      </c>
      <c r="E29" s="212"/>
      <c r="F29" s="213"/>
      <c r="G29" s="214"/>
      <c r="H29" s="215"/>
      <c r="I29" s="103" t="s">
        <v>50</v>
      </c>
      <c r="J29" s="192" t="s">
        <v>91</v>
      </c>
      <c r="K29" s="216" t="s">
        <v>25</v>
      </c>
      <c r="L29" s="217">
        <v>4</v>
      </c>
      <c r="M29" s="218" t="s">
        <v>50</v>
      </c>
      <c r="N29" s="219" t="s">
        <v>52</v>
      </c>
      <c r="O29" s="186" t="s">
        <v>195</v>
      </c>
      <c r="P29" s="220">
        <v>23</v>
      </c>
      <c r="Q29" s="27"/>
    </row>
    <row r="30" spans="1:17" ht="15.75" thickBot="1">
      <c r="A30" s="221" t="s">
        <v>50</v>
      </c>
      <c r="B30" s="222" t="s">
        <v>213</v>
      </c>
      <c r="C30" s="223" t="s">
        <v>214</v>
      </c>
      <c r="D30" s="224">
        <v>5</v>
      </c>
      <c r="E30" s="120" t="s">
        <v>50</v>
      </c>
      <c r="F30" s="225" t="s">
        <v>172</v>
      </c>
      <c r="G30" s="226" t="s">
        <v>26</v>
      </c>
      <c r="H30" s="227">
        <v>17</v>
      </c>
      <c r="I30" s="120" t="s">
        <v>50</v>
      </c>
      <c r="J30" s="228"/>
      <c r="K30" s="229"/>
      <c r="L30" s="230"/>
      <c r="M30" s="132" t="s">
        <v>50</v>
      </c>
      <c r="N30" s="40" t="s">
        <v>215</v>
      </c>
      <c r="O30" s="231" t="s">
        <v>104</v>
      </c>
      <c r="P30" s="232">
        <v>20</v>
      </c>
      <c r="Q30" s="27"/>
    </row>
    <row r="31" spans="1:17">
      <c r="A31" s="37"/>
      <c r="B31" s="23" t="s">
        <v>216</v>
      </c>
      <c r="C31" s="27"/>
      <c r="D31" s="233">
        <f>31+27</f>
        <v>58</v>
      </c>
      <c r="E31" s="37"/>
      <c r="F31" s="23" t="s">
        <v>216</v>
      </c>
      <c r="G31" s="27"/>
      <c r="H31" s="57">
        <f>310+12</f>
        <v>322</v>
      </c>
      <c r="I31" s="37"/>
      <c r="J31" s="23" t="s">
        <v>216</v>
      </c>
      <c r="K31" s="27"/>
      <c r="L31" s="133">
        <f>11+40</f>
        <v>51</v>
      </c>
      <c r="M31" s="37"/>
      <c r="N31" s="23" t="s">
        <v>216</v>
      </c>
      <c r="O31" s="27"/>
      <c r="P31" s="57">
        <f>352+2</f>
        <v>354</v>
      </c>
      <c r="Q31" s="27"/>
    </row>
    <row r="32" spans="1:17" ht="15.75" thickBot="1">
      <c r="B32" s="23" t="s">
        <v>217</v>
      </c>
      <c r="D32" s="234">
        <f>58+9+4+4</f>
        <v>75</v>
      </c>
      <c r="F32" s="23" t="s">
        <v>217</v>
      </c>
      <c r="G32" s="235"/>
      <c r="H32" s="236">
        <f>322+14+6+14+4+6+8+12</f>
        <v>386</v>
      </c>
      <c r="J32" s="23" t="s">
        <v>217</v>
      </c>
      <c r="K32" s="133"/>
      <c r="L32" s="237">
        <f>51+16+14+14</f>
        <v>95</v>
      </c>
      <c r="N32" s="23" t="s">
        <v>217</v>
      </c>
      <c r="P32" s="238">
        <f>354+11+21+13+14+18+16+11+12</f>
        <v>470</v>
      </c>
    </row>
    <row r="33" spans="1:17">
      <c r="A33" s="309" t="s">
        <v>56</v>
      </c>
      <c r="B33" s="310"/>
      <c r="C33" s="311"/>
      <c r="D33" s="312"/>
      <c r="E33" s="309"/>
      <c r="F33" s="310"/>
      <c r="G33" s="311"/>
      <c r="H33" s="312"/>
      <c r="I33" s="309" t="s">
        <v>121</v>
      </c>
      <c r="J33" s="310"/>
      <c r="K33" s="310"/>
      <c r="L33" s="312"/>
      <c r="M33" s="309" t="s">
        <v>57</v>
      </c>
      <c r="N33" s="310"/>
      <c r="O33" s="311"/>
      <c r="P33" s="312"/>
    </row>
    <row r="34" spans="1:17" ht="15.75" thickBot="1">
      <c r="A34" s="313"/>
      <c r="B34" s="314"/>
      <c r="C34" s="315"/>
      <c r="D34" s="316"/>
      <c r="E34" s="313"/>
      <c r="F34" s="314"/>
      <c r="G34" s="315"/>
      <c r="H34" s="316"/>
      <c r="I34" s="313"/>
      <c r="J34" s="314"/>
      <c r="K34" s="314"/>
      <c r="L34" s="316"/>
      <c r="M34" s="313"/>
      <c r="N34" s="314"/>
      <c r="O34" s="315"/>
      <c r="P34" s="316"/>
    </row>
    <row r="35" spans="1:17" ht="15.75" thickBot="1">
      <c r="A35" s="317">
        <v>3472335095</v>
      </c>
      <c r="B35" s="318"/>
      <c r="C35" s="319"/>
      <c r="D35" s="320"/>
      <c r="E35" s="317"/>
      <c r="F35" s="318"/>
      <c r="G35" s="319"/>
      <c r="H35" s="320"/>
      <c r="I35" s="317" t="s">
        <v>122</v>
      </c>
      <c r="J35" s="318"/>
      <c r="K35" s="318"/>
      <c r="L35" s="320"/>
      <c r="M35" s="317">
        <v>3470435161</v>
      </c>
      <c r="N35" s="318"/>
      <c r="O35" s="319"/>
      <c r="P35" s="320"/>
      <c r="Q35" s="27"/>
    </row>
    <row r="36" spans="1:17">
      <c r="I36" s="23" t="s">
        <v>50</v>
      </c>
      <c r="J36" s="23" t="s">
        <v>151</v>
      </c>
      <c r="K36" s="58" t="s">
        <v>195</v>
      </c>
      <c r="L36" s="23">
        <v>24</v>
      </c>
    </row>
    <row r="37" spans="1:17">
      <c r="I37" s="23" t="s">
        <v>50</v>
      </c>
      <c r="J37" s="23" t="s">
        <v>45</v>
      </c>
      <c r="K37" s="58" t="s">
        <v>20</v>
      </c>
      <c r="L37" s="23">
        <v>4</v>
      </c>
    </row>
    <row r="39" spans="1:17" ht="15.75" thickBot="1"/>
    <row r="40" spans="1:17">
      <c r="A40" s="297" t="s">
        <v>58</v>
      </c>
      <c r="B40" s="298"/>
      <c r="C40" s="298"/>
      <c r="D40" s="299"/>
      <c r="E40" s="297" t="s">
        <v>87</v>
      </c>
      <c r="F40" s="298"/>
      <c r="G40" s="298"/>
      <c r="H40" s="299"/>
      <c r="I40" s="297" t="s">
        <v>146</v>
      </c>
      <c r="J40" s="298"/>
      <c r="K40" s="298"/>
      <c r="L40" s="299"/>
      <c r="M40" s="297" t="s">
        <v>99</v>
      </c>
      <c r="N40" s="298"/>
      <c r="O40" s="298"/>
      <c r="P40" s="299"/>
      <c r="Q40" s="27"/>
    </row>
    <row r="41" spans="1:17" ht="15.75" thickBot="1">
      <c r="A41" s="300" t="s">
        <v>59</v>
      </c>
      <c r="B41" s="301"/>
      <c r="C41" s="301"/>
      <c r="D41" s="302"/>
      <c r="E41" s="321" t="s">
        <v>60</v>
      </c>
      <c r="F41" s="322"/>
      <c r="G41" s="322"/>
      <c r="H41" s="323"/>
      <c r="I41" s="300" t="s">
        <v>61</v>
      </c>
      <c r="J41" s="301"/>
      <c r="K41" s="301"/>
      <c r="L41" s="302"/>
      <c r="M41" s="300" t="s">
        <v>100</v>
      </c>
      <c r="N41" s="301"/>
      <c r="O41" s="301"/>
      <c r="P41" s="302"/>
    </row>
    <row r="42" spans="1:17">
      <c r="A42" s="43" t="s">
        <v>18</v>
      </c>
      <c r="B42" s="38" t="s">
        <v>156</v>
      </c>
      <c r="C42" s="44" t="s">
        <v>34</v>
      </c>
      <c r="D42" s="26">
        <v>15</v>
      </c>
      <c r="E42" s="43" t="s">
        <v>18</v>
      </c>
      <c r="F42" s="38" t="s">
        <v>62</v>
      </c>
      <c r="G42" s="44" t="s">
        <v>23</v>
      </c>
      <c r="H42" s="26">
        <v>21</v>
      </c>
      <c r="I42" s="43" t="s">
        <v>18</v>
      </c>
      <c r="J42" s="25" t="s">
        <v>130</v>
      </c>
      <c r="K42" s="44" t="s">
        <v>24</v>
      </c>
      <c r="L42" s="26">
        <v>13</v>
      </c>
      <c r="M42" s="43" t="s">
        <v>18</v>
      </c>
      <c r="N42" s="38" t="s">
        <v>63</v>
      </c>
      <c r="O42" s="44" t="s">
        <v>31</v>
      </c>
      <c r="P42" s="59">
        <v>24</v>
      </c>
    </row>
    <row r="43" spans="1:17">
      <c r="A43" s="46" t="s">
        <v>18</v>
      </c>
      <c r="B43" s="39" t="s">
        <v>131</v>
      </c>
      <c r="C43" s="47" t="s">
        <v>28</v>
      </c>
      <c r="D43" s="31">
        <v>19</v>
      </c>
      <c r="E43" s="46" t="s">
        <v>18</v>
      </c>
      <c r="F43" s="39" t="s">
        <v>173</v>
      </c>
      <c r="G43" s="47" t="s">
        <v>195</v>
      </c>
      <c r="H43" s="31">
        <v>16</v>
      </c>
      <c r="I43" s="46" t="s">
        <v>18</v>
      </c>
      <c r="J43" s="30" t="s">
        <v>13</v>
      </c>
      <c r="K43" s="47" t="s">
        <v>104</v>
      </c>
      <c r="L43" s="31">
        <v>16</v>
      </c>
      <c r="M43" s="74"/>
      <c r="N43" s="75"/>
      <c r="O43" s="86"/>
      <c r="P43" s="87"/>
    </row>
    <row r="44" spans="1:17" ht="15.75" thickBot="1">
      <c r="A44" s="74"/>
      <c r="B44" s="75"/>
      <c r="C44" s="76"/>
      <c r="D44" s="77"/>
      <c r="E44" s="49" t="s">
        <v>18</v>
      </c>
      <c r="F44" s="40" t="s">
        <v>218</v>
      </c>
      <c r="G44" s="50" t="s">
        <v>195</v>
      </c>
      <c r="H44" s="35">
        <v>1</v>
      </c>
      <c r="I44" s="49" t="s">
        <v>18</v>
      </c>
      <c r="J44" s="34" t="s">
        <v>132</v>
      </c>
      <c r="K44" s="50" t="s">
        <v>46</v>
      </c>
      <c r="L44" s="35">
        <v>15</v>
      </c>
      <c r="M44" s="95" t="s">
        <v>18</v>
      </c>
      <c r="N44" s="239" t="s">
        <v>106</v>
      </c>
      <c r="O44" s="240" t="s">
        <v>140</v>
      </c>
      <c r="P44" s="241">
        <v>10</v>
      </c>
    </row>
    <row r="45" spans="1:17">
      <c r="A45" s="70" t="s">
        <v>27</v>
      </c>
      <c r="B45" s="71" t="s">
        <v>219</v>
      </c>
      <c r="C45" s="72" t="s">
        <v>22</v>
      </c>
      <c r="D45" s="73">
        <v>12</v>
      </c>
      <c r="E45" s="56" t="s">
        <v>27</v>
      </c>
      <c r="F45" s="242" t="s">
        <v>68</v>
      </c>
      <c r="G45" s="210" t="s">
        <v>31</v>
      </c>
      <c r="H45" s="243">
        <v>7</v>
      </c>
      <c r="I45" s="244" t="s">
        <v>27</v>
      </c>
      <c r="J45" s="245" t="s">
        <v>107</v>
      </c>
      <c r="K45" s="246" t="s">
        <v>23</v>
      </c>
      <c r="L45" s="45">
        <v>4</v>
      </c>
      <c r="M45" s="43" t="s">
        <v>27</v>
      </c>
      <c r="N45" s="38" t="s">
        <v>65</v>
      </c>
      <c r="O45" s="44" t="s">
        <v>29</v>
      </c>
      <c r="P45" s="59">
        <v>12</v>
      </c>
    </row>
    <row r="46" spans="1:17">
      <c r="A46" s="74" t="s">
        <v>27</v>
      </c>
      <c r="B46" s="247"/>
      <c r="C46" s="248"/>
      <c r="D46" s="249"/>
      <c r="E46" s="46" t="s">
        <v>27</v>
      </c>
      <c r="F46" s="250" t="s">
        <v>220</v>
      </c>
      <c r="G46" s="207" t="s">
        <v>20</v>
      </c>
      <c r="H46" s="208">
        <v>8</v>
      </c>
      <c r="I46" s="251" t="s">
        <v>27</v>
      </c>
      <c r="J46" s="250" t="s">
        <v>221</v>
      </c>
      <c r="K46" s="207" t="s">
        <v>195</v>
      </c>
      <c r="L46" s="48">
        <v>10</v>
      </c>
      <c r="M46" s="251" t="s">
        <v>27</v>
      </c>
      <c r="N46" s="219"/>
      <c r="O46" s="252"/>
      <c r="P46" s="253"/>
    </row>
    <row r="47" spans="1:17">
      <c r="A47" s="74" t="s">
        <v>27</v>
      </c>
      <c r="B47" s="75" t="s">
        <v>109</v>
      </c>
      <c r="C47" s="76" t="s">
        <v>104</v>
      </c>
      <c r="D47" s="77">
        <v>8</v>
      </c>
      <c r="E47" s="46" t="s">
        <v>27</v>
      </c>
      <c r="F47" s="250" t="s">
        <v>178</v>
      </c>
      <c r="G47" s="207" t="s">
        <v>38</v>
      </c>
      <c r="H47" s="208">
        <v>4</v>
      </c>
      <c r="I47" s="254" t="s">
        <v>27</v>
      </c>
      <c r="J47" s="221"/>
      <c r="K47" s="186"/>
      <c r="L47" s="255"/>
      <c r="M47" s="46" t="s">
        <v>27</v>
      </c>
      <c r="N47" s="39" t="s">
        <v>222</v>
      </c>
      <c r="O47" s="47" t="s">
        <v>22</v>
      </c>
      <c r="P47" s="60">
        <v>7</v>
      </c>
    </row>
    <row r="48" spans="1:17">
      <c r="A48" s="74" t="s">
        <v>27</v>
      </c>
      <c r="B48" s="75" t="s">
        <v>223</v>
      </c>
      <c r="C48" s="76" t="s">
        <v>25</v>
      </c>
      <c r="D48" s="77">
        <v>8</v>
      </c>
      <c r="E48" s="46" t="s">
        <v>27</v>
      </c>
      <c r="F48" s="250" t="s">
        <v>1</v>
      </c>
      <c r="G48" s="207" t="s">
        <v>31</v>
      </c>
      <c r="H48" s="208">
        <v>11</v>
      </c>
      <c r="I48" s="251" t="s">
        <v>27</v>
      </c>
      <c r="J48" s="250" t="s">
        <v>71</v>
      </c>
      <c r="K48" s="207" t="s">
        <v>28</v>
      </c>
      <c r="L48" s="48">
        <v>4</v>
      </c>
      <c r="M48" s="251" t="s">
        <v>27</v>
      </c>
      <c r="N48" s="206" t="s">
        <v>67</v>
      </c>
      <c r="O48" s="207" t="s">
        <v>25</v>
      </c>
      <c r="P48" s="256">
        <v>7</v>
      </c>
    </row>
    <row r="49" spans="1:16">
      <c r="A49" s="74" t="s">
        <v>27</v>
      </c>
      <c r="B49" s="75" t="s">
        <v>141</v>
      </c>
      <c r="C49" s="76" t="s">
        <v>24</v>
      </c>
      <c r="D49" s="77">
        <v>13</v>
      </c>
      <c r="E49" s="46"/>
      <c r="F49" s="30"/>
      <c r="G49" s="47"/>
      <c r="H49" s="48"/>
      <c r="I49" s="251" t="s">
        <v>27</v>
      </c>
      <c r="J49" s="250" t="s">
        <v>110</v>
      </c>
      <c r="K49" s="207" t="s">
        <v>193</v>
      </c>
      <c r="L49" s="48">
        <v>4</v>
      </c>
      <c r="M49" s="56" t="s">
        <v>27</v>
      </c>
      <c r="N49" s="41" t="s">
        <v>64</v>
      </c>
      <c r="O49" s="66" t="s">
        <v>20</v>
      </c>
      <c r="P49" s="98">
        <v>11</v>
      </c>
    </row>
    <row r="50" spans="1:16">
      <c r="A50" s="74" t="s">
        <v>27</v>
      </c>
      <c r="B50" s="75" t="s">
        <v>157</v>
      </c>
      <c r="C50" s="76" t="s">
        <v>29</v>
      </c>
      <c r="D50" s="77">
        <v>11</v>
      </c>
      <c r="E50" s="46" t="s">
        <v>27</v>
      </c>
      <c r="F50" s="250" t="s">
        <v>69</v>
      </c>
      <c r="G50" s="207" t="s">
        <v>20</v>
      </c>
      <c r="H50" s="208">
        <v>5</v>
      </c>
      <c r="I50" s="251" t="s">
        <v>27</v>
      </c>
      <c r="J50" s="250" t="s">
        <v>92</v>
      </c>
      <c r="K50" s="207" t="s">
        <v>34</v>
      </c>
      <c r="L50" s="48">
        <v>8</v>
      </c>
      <c r="M50" s="46" t="s">
        <v>27</v>
      </c>
      <c r="N50" s="39" t="s">
        <v>2</v>
      </c>
      <c r="O50" s="47" t="s">
        <v>31</v>
      </c>
      <c r="P50" s="60">
        <v>14</v>
      </c>
    </row>
    <row r="51" spans="1:16">
      <c r="A51" s="74" t="s">
        <v>27</v>
      </c>
      <c r="B51" s="75" t="s">
        <v>111</v>
      </c>
      <c r="C51" s="76" t="s">
        <v>38</v>
      </c>
      <c r="D51" s="77">
        <v>6</v>
      </c>
      <c r="E51" s="46" t="s">
        <v>27</v>
      </c>
      <c r="F51" s="257"/>
      <c r="G51" s="214"/>
      <c r="H51" s="215"/>
      <c r="I51" s="251" t="s">
        <v>27</v>
      </c>
      <c r="J51" s="250" t="s">
        <v>133</v>
      </c>
      <c r="K51" s="207" t="s">
        <v>28</v>
      </c>
      <c r="L51" s="48">
        <v>10</v>
      </c>
      <c r="M51" s="46" t="s">
        <v>27</v>
      </c>
      <c r="N51" s="39" t="s">
        <v>66</v>
      </c>
      <c r="O51" s="47" t="s">
        <v>34</v>
      </c>
      <c r="P51" s="60">
        <v>3</v>
      </c>
    </row>
    <row r="52" spans="1:16">
      <c r="A52" s="74" t="s">
        <v>27</v>
      </c>
      <c r="B52" s="75" t="s">
        <v>224</v>
      </c>
      <c r="C52" s="76" t="s">
        <v>38</v>
      </c>
      <c r="D52" s="77">
        <v>6</v>
      </c>
      <c r="E52" s="46" t="s">
        <v>27</v>
      </c>
      <c r="F52" s="250" t="s">
        <v>174</v>
      </c>
      <c r="G52" s="207" t="s">
        <v>20</v>
      </c>
      <c r="H52" s="208">
        <v>7</v>
      </c>
      <c r="I52" s="251" t="s">
        <v>27</v>
      </c>
      <c r="J52" s="250" t="s">
        <v>134</v>
      </c>
      <c r="K52" s="207" t="s">
        <v>36</v>
      </c>
      <c r="L52" s="48">
        <v>6</v>
      </c>
      <c r="M52" s="46" t="s">
        <v>27</v>
      </c>
      <c r="N52" s="39"/>
      <c r="O52" s="47"/>
      <c r="P52" s="60"/>
    </row>
    <row r="53" spans="1:16" ht="15.75" thickBot="1">
      <c r="A53" s="78" t="s">
        <v>27</v>
      </c>
      <c r="B53" s="79" t="s">
        <v>7</v>
      </c>
      <c r="C53" s="80" t="s">
        <v>22</v>
      </c>
      <c r="D53" s="81">
        <v>11</v>
      </c>
      <c r="E53" s="49" t="s">
        <v>27</v>
      </c>
      <c r="F53" s="258"/>
      <c r="G53" s="259"/>
      <c r="H53" s="260"/>
      <c r="I53" s="261" t="s">
        <v>27</v>
      </c>
      <c r="J53" s="258" t="s">
        <v>108</v>
      </c>
      <c r="K53" s="259" t="s">
        <v>22</v>
      </c>
      <c r="L53" s="51">
        <v>13</v>
      </c>
      <c r="M53" s="49" t="s">
        <v>27</v>
      </c>
      <c r="N53" s="40" t="s">
        <v>112</v>
      </c>
      <c r="O53" s="50" t="s">
        <v>104</v>
      </c>
      <c r="P53" s="65">
        <v>4</v>
      </c>
    </row>
    <row r="54" spans="1:16">
      <c r="A54" s="82" t="s">
        <v>44</v>
      </c>
      <c r="B54" s="83" t="s">
        <v>73</v>
      </c>
      <c r="C54" s="84" t="s">
        <v>23</v>
      </c>
      <c r="D54" s="85">
        <v>10</v>
      </c>
      <c r="E54" s="56"/>
      <c r="F54" s="28"/>
      <c r="G54" s="66"/>
      <c r="H54" s="67"/>
      <c r="I54" s="262" t="s">
        <v>44</v>
      </c>
      <c r="J54" s="242" t="s">
        <v>93</v>
      </c>
      <c r="K54" s="210" t="s">
        <v>22</v>
      </c>
      <c r="L54" s="67">
        <v>9</v>
      </c>
      <c r="M54" s="43" t="s">
        <v>44</v>
      </c>
      <c r="N54" s="24" t="s">
        <v>74</v>
      </c>
      <c r="O54" s="44" t="s">
        <v>38</v>
      </c>
      <c r="P54" s="59">
        <v>23</v>
      </c>
    </row>
    <row r="55" spans="1:16">
      <c r="A55" s="74" t="s">
        <v>44</v>
      </c>
      <c r="B55" s="75" t="s">
        <v>225</v>
      </c>
      <c r="C55" s="76" t="s">
        <v>38</v>
      </c>
      <c r="D55" s="77">
        <v>23</v>
      </c>
      <c r="E55" s="46" t="s">
        <v>44</v>
      </c>
      <c r="F55" s="250" t="s">
        <v>8</v>
      </c>
      <c r="G55" s="207" t="s">
        <v>20</v>
      </c>
      <c r="H55" s="208">
        <v>16</v>
      </c>
      <c r="I55" s="251" t="s">
        <v>44</v>
      </c>
      <c r="J55" s="250" t="s">
        <v>135</v>
      </c>
      <c r="K55" s="207" t="s">
        <v>22</v>
      </c>
      <c r="L55" s="48">
        <v>12</v>
      </c>
      <c r="M55" s="46"/>
      <c r="N55" s="29"/>
      <c r="O55" s="47"/>
      <c r="P55" s="60"/>
    </row>
    <row r="56" spans="1:16">
      <c r="A56" s="74" t="s">
        <v>44</v>
      </c>
      <c r="B56" s="75" t="s">
        <v>226</v>
      </c>
      <c r="C56" s="76" t="s">
        <v>28</v>
      </c>
      <c r="D56" s="77">
        <v>10</v>
      </c>
      <c r="E56" s="46" t="s">
        <v>44</v>
      </c>
      <c r="F56" s="250" t="s">
        <v>175</v>
      </c>
      <c r="G56" s="207" t="s">
        <v>33</v>
      </c>
      <c r="H56" s="208">
        <v>18</v>
      </c>
      <c r="I56" s="46"/>
      <c r="J56" s="30"/>
      <c r="K56" s="47"/>
      <c r="L56" s="48"/>
      <c r="M56" s="46" t="s">
        <v>44</v>
      </c>
      <c r="N56" s="29" t="s">
        <v>75</v>
      </c>
      <c r="O56" s="47" t="s">
        <v>20</v>
      </c>
      <c r="P56" s="60">
        <v>18</v>
      </c>
    </row>
    <row r="57" spans="1:16">
      <c r="A57" s="74" t="s">
        <v>44</v>
      </c>
      <c r="B57" s="75" t="s">
        <v>160</v>
      </c>
      <c r="C57" s="86" t="s">
        <v>31</v>
      </c>
      <c r="D57" s="87">
        <v>9</v>
      </c>
      <c r="E57" s="46" t="s">
        <v>44</v>
      </c>
      <c r="F57" s="250" t="s">
        <v>179</v>
      </c>
      <c r="G57" s="207" t="s">
        <v>25</v>
      </c>
      <c r="H57" s="208">
        <v>14</v>
      </c>
      <c r="I57" s="251" t="s">
        <v>44</v>
      </c>
      <c r="J57" s="250" t="s">
        <v>180</v>
      </c>
      <c r="K57" s="207" t="s">
        <v>36</v>
      </c>
      <c r="L57" s="48">
        <v>15</v>
      </c>
      <c r="M57" s="46" t="s">
        <v>44</v>
      </c>
      <c r="N57" s="206"/>
      <c r="O57" s="263"/>
      <c r="P57" s="264"/>
    </row>
    <row r="58" spans="1:16">
      <c r="A58" s="74"/>
      <c r="B58" s="75"/>
      <c r="C58" s="76"/>
      <c r="D58" s="77"/>
      <c r="E58" s="46" t="s">
        <v>44</v>
      </c>
      <c r="F58" s="221"/>
      <c r="G58" s="186"/>
      <c r="H58" s="255"/>
      <c r="I58" s="46"/>
      <c r="J58" s="30"/>
      <c r="K58" s="47"/>
      <c r="L58" s="48"/>
      <c r="M58" s="46" t="s">
        <v>44</v>
      </c>
      <c r="N58" s="29" t="s">
        <v>3</v>
      </c>
      <c r="O58" s="47" t="s">
        <v>31</v>
      </c>
      <c r="P58" s="68">
        <v>20</v>
      </c>
    </row>
    <row r="59" spans="1:16">
      <c r="A59" s="74" t="s">
        <v>44</v>
      </c>
      <c r="B59" s="75" t="s">
        <v>158</v>
      </c>
      <c r="C59" s="76" t="s">
        <v>38</v>
      </c>
      <c r="D59" s="77">
        <v>15</v>
      </c>
      <c r="E59" s="74" t="s">
        <v>44</v>
      </c>
      <c r="F59" s="265" t="s">
        <v>177</v>
      </c>
      <c r="G59" s="266" t="s">
        <v>26</v>
      </c>
      <c r="H59" s="267">
        <v>13</v>
      </c>
      <c r="I59" s="251" t="s">
        <v>44</v>
      </c>
      <c r="J59" s="250" t="s">
        <v>114</v>
      </c>
      <c r="K59" s="207" t="s">
        <v>38</v>
      </c>
      <c r="L59" s="48">
        <v>14</v>
      </c>
      <c r="M59" s="46" t="s">
        <v>44</v>
      </c>
      <c r="N59" s="39" t="s">
        <v>142</v>
      </c>
      <c r="O59" s="47" t="s">
        <v>23</v>
      </c>
      <c r="P59" s="60">
        <v>4</v>
      </c>
    </row>
    <row r="60" spans="1:16">
      <c r="A60" s="74"/>
      <c r="B60" s="75"/>
      <c r="C60" s="76"/>
      <c r="D60" s="77"/>
      <c r="E60" s="46" t="s">
        <v>44</v>
      </c>
      <c r="F60" s="250" t="s">
        <v>176</v>
      </c>
      <c r="G60" s="207" t="s">
        <v>34</v>
      </c>
      <c r="H60" s="208">
        <v>11</v>
      </c>
      <c r="I60" s="268" t="s">
        <v>44</v>
      </c>
      <c r="J60" s="250"/>
      <c r="K60" s="207"/>
      <c r="L60" s="48"/>
      <c r="M60" s="46" t="s">
        <v>44</v>
      </c>
      <c r="N60" s="29" t="s">
        <v>115</v>
      </c>
      <c r="O60" s="47" t="s">
        <v>38</v>
      </c>
      <c r="P60" s="60">
        <v>16</v>
      </c>
    </row>
    <row r="61" spans="1:16">
      <c r="A61" s="74" t="s">
        <v>44</v>
      </c>
      <c r="B61" s="75" t="s">
        <v>159</v>
      </c>
      <c r="C61" s="86" t="s">
        <v>20</v>
      </c>
      <c r="D61" s="87">
        <v>9</v>
      </c>
      <c r="E61" s="46" t="s">
        <v>44</v>
      </c>
      <c r="F61" s="250" t="s">
        <v>77</v>
      </c>
      <c r="G61" s="207" t="s">
        <v>25</v>
      </c>
      <c r="H61" s="208">
        <v>13</v>
      </c>
      <c r="I61" s="268" t="s">
        <v>44</v>
      </c>
      <c r="J61" s="265" t="s">
        <v>94</v>
      </c>
      <c r="K61" s="266" t="s">
        <v>29</v>
      </c>
      <c r="L61" s="90">
        <v>29</v>
      </c>
      <c r="M61" s="46" t="s">
        <v>44</v>
      </c>
      <c r="N61" s="29" t="s">
        <v>78</v>
      </c>
      <c r="O61" s="47" t="s">
        <v>23</v>
      </c>
      <c r="P61" s="60">
        <v>20</v>
      </c>
    </row>
    <row r="62" spans="1:16" ht="15.75" thickBot="1">
      <c r="A62" s="78" t="s">
        <v>44</v>
      </c>
      <c r="B62" s="79" t="s">
        <v>124</v>
      </c>
      <c r="C62" s="88" t="s">
        <v>29</v>
      </c>
      <c r="D62" s="89">
        <v>13</v>
      </c>
      <c r="E62" s="49" t="s">
        <v>44</v>
      </c>
      <c r="F62" s="34" t="s">
        <v>136</v>
      </c>
      <c r="G62" s="269" t="s">
        <v>29</v>
      </c>
      <c r="H62" s="270">
        <v>19</v>
      </c>
      <c r="I62" s="271" t="s">
        <v>44</v>
      </c>
      <c r="J62" s="272" t="s">
        <v>129</v>
      </c>
      <c r="K62" s="168" t="s">
        <v>140</v>
      </c>
      <c r="L62" s="91">
        <v>7</v>
      </c>
      <c r="M62" s="49" t="s">
        <v>44</v>
      </c>
      <c r="N62" s="273"/>
      <c r="O62" s="259"/>
      <c r="P62" s="274"/>
    </row>
    <row r="63" spans="1:16">
      <c r="A63" s="82" t="s">
        <v>50</v>
      </c>
      <c r="B63" s="83" t="s">
        <v>15</v>
      </c>
      <c r="C63" s="84" t="s">
        <v>34</v>
      </c>
      <c r="D63" s="85">
        <v>15</v>
      </c>
      <c r="E63" s="56" t="s">
        <v>50</v>
      </c>
      <c r="F63" s="242" t="s">
        <v>137</v>
      </c>
      <c r="G63" s="210" t="s">
        <v>29</v>
      </c>
      <c r="H63" s="275">
        <v>12</v>
      </c>
      <c r="I63" s="82"/>
      <c r="J63" s="92"/>
      <c r="K63" s="93"/>
      <c r="L63" s="94"/>
      <c r="M63" s="43" t="s">
        <v>50</v>
      </c>
      <c r="N63" s="38" t="s">
        <v>227</v>
      </c>
      <c r="O63" s="44" t="s">
        <v>104</v>
      </c>
      <c r="P63" s="59">
        <v>17</v>
      </c>
    </row>
    <row r="64" spans="1:16">
      <c r="A64" s="74" t="s">
        <v>50</v>
      </c>
      <c r="B64" s="75" t="s">
        <v>80</v>
      </c>
      <c r="C64" s="76" t="s">
        <v>22</v>
      </c>
      <c r="D64" s="77">
        <v>20</v>
      </c>
      <c r="E64" s="46" t="s">
        <v>50</v>
      </c>
      <c r="F64" s="250" t="s">
        <v>116</v>
      </c>
      <c r="G64" s="207" t="s">
        <v>104</v>
      </c>
      <c r="H64" s="276">
        <v>33</v>
      </c>
      <c r="I64" s="251" t="s">
        <v>50</v>
      </c>
      <c r="J64" s="250" t="s">
        <v>181</v>
      </c>
      <c r="K64" s="207" t="s">
        <v>24</v>
      </c>
      <c r="L64" s="276">
        <v>17</v>
      </c>
      <c r="M64" s="46" t="s">
        <v>50</v>
      </c>
      <c r="N64" s="39" t="s">
        <v>149</v>
      </c>
      <c r="O64" s="47" t="s">
        <v>23</v>
      </c>
      <c r="P64" s="60">
        <v>24</v>
      </c>
    </row>
    <row r="65" spans="1:16">
      <c r="A65" s="74" t="s">
        <v>50</v>
      </c>
      <c r="B65" s="75" t="s">
        <v>138</v>
      </c>
      <c r="C65" s="76" t="s">
        <v>24</v>
      </c>
      <c r="D65" s="77">
        <v>27</v>
      </c>
      <c r="E65" s="46" t="s">
        <v>50</v>
      </c>
      <c r="F65" s="250" t="s">
        <v>228</v>
      </c>
      <c r="G65" s="207" t="s">
        <v>23</v>
      </c>
      <c r="H65" s="276">
        <v>7</v>
      </c>
      <c r="I65" s="251" t="s">
        <v>50</v>
      </c>
      <c r="J65" s="250" t="s">
        <v>123</v>
      </c>
      <c r="K65" s="207" t="s">
        <v>29</v>
      </c>
      <c r="L65" s="276">
        <v>29</v>
      </c>
      <c r="M65" s="46" t="s">
        <v>50</v>
      </c>
      <c r="N65" s="39" t="s">
        <v>117</v>
      </c>
      <c r="O65" s="47" t="s">
        <v>23</v>
      </c>
      <c r="P65" s="60">
        <v>17</v>
      </c>
    </row>
    <row r="66" spans="1:16">
      <c r="A66" s="74" t="s">
        <v>50</v>
      </c>
      <c r="B66" s="75" t="s">
        <v>118</v>
      </c>
      <c r="C66" s="86" t="s">
        <v>38</v>
      </c>
      <c r="D66" s="87">
        <v>30</v>
      </c>
      <c r="E66" s="46" t="s">
        <v>50</v>
      </c>
      <c r="F66" s="250" t="s">
        <v>51</v>
      </c>
      <c r="G66" s="207" t="s">
        <v>22</v>
      </c>
      <c r="H66" s="276">
        <v>33</v>
      </c>
      <c r="I66" s="251" t="s">
        <v>50</v>
      </c>
      <c r="J66" s="250" t="s">
        <v>182</v>
      </c>
      <c r="K66" s="207" t="s">
        <v>31</v>
      </c>
      <c r="L66" s="276">
        <v>28</v>
      </c>
      <c r="M66" s="251" t="s">
        <v>50</v>
      </c>
      <c r="N66" s="219"/>
      <c r="O66" s="186"/>
      <c r="P66" s="277"/>
    </row>
    <row r="67" spans="1:16">
      <c r="A67" s="74" t="s">
        <v>50</v>
      </c>
      <c r="B67" s="75" t="s">
        <v>229</v>
      </c>
      <c r="C67" s="86" t="s">
        <v>230</v>
      </c>
      <c r="D67" s="87">
        <v>22</v>
      </c>
      <c r="E67" s="46" t="s">
        <v>50</v>
      </c>
      <c r="F67" s="250" t="s">
        <v>96</v>
      </c>
      <c r="G67" s="207" t="s">
        <v>119</v>
      </c>
      <c r="H67" s="276">
        <v>41</v>
      </c>
      <c r="I67" s="46"/>
      <c r="J67" s="30"/>
      <c r="K67" s="47"/>
      <c r="L67" s="31"/>
      <c r="M67" s="46" t="s">
        <v>50</v>
      </c>
      <c r="N67" s="206"/>
      <c r="O67" s="207"/>
      <c r="P67" s="256"/>
    </row>
    <row r="68" spans="1:16">
      <c r="A68" s="46" t="s">
        <v>50</v>
      </c>
      <c r="B68" s="39" t="s">
        <v>120</v>
      </c>
      <c r="C68" s="47" t="s">
        <v>38</v>
      </c>
      <c r="D68" s="31">
        <v>21</v>
      </c>
      <c r="E68" s="46" t="s">
        <v>50</v>
      </c>
      <c r="F68" s="250" t="s">
        <v>86</v>
      </c>
      <c r="G68" s="207" t="s">
        <v>24</v>
      </c>
      <c r="H68" s="276">
        <v>10</v>
      </c>
      <c r="I68" s="251" t="s">
        <v>50</v>
      </c>
      <c r="J68" s="250" t="s">
        <v>12</v>
      </c>
      <c r="K68" s="207" t="s">
        <v>23</v>
      </c>
      <c r="L68" s="31">
        <v>22</v>
      </c>
      <c r="M68" s="46"/>
      <c r="N68" s="39"/>
      <c r="O68" s="47"/>
      <c r="P68" s="60"/>
    </row>
    <row r="69" spans="1:16" ht="15.75" thickBot="1">
      <c r="A69" s="49" t="s">
        <v>50</v>
      </c>
      <c r="B69" s="40" t="s">
        <v>231</v>
      </c>
      <c r="C69" s="55" t="s">
        <v>34</v>
      </c>
      <c r="D69" s="36">
        <v>14</v>
      </c>
      <c r="E69" s="49" t="s">
        <v>50</v>
      </c>
      <c r="F69" s="258" t="s">
        <v>88</v>
      </c>
      <c r="G69" s="259" t="s">
        <v>36</v>
      </c>
      <c r="H69" s="278">
        <v>20</v>
      </c>
      <c r="I69" s="261" t="s">
        <v>50</v>
      </c>
      <c r="J69" s="258" t="s">
        <v>81</v>
      </c>
      <c r="K69" s="259" t="s">
        <v>46</v>
      </c>
      <c r="L69" s="35">
        <v>19</v>
      </c>
      <c r="M69" s="49" t="s">
        <v>50</v>
      </c>
      <c r="N69" s="279" t="s">
        <v>97</v>
      </c>
      <c r="O69" s="259" t="s">
        <v>20</v>
      </c>
      <c r="P69" s="274">
        <v>37</v>
      </c>
    </row>
    <row r="70" spans="1:16">
      <c r="B70" s="23" t="s">
        <v>216</v>
      </c>
      <c r="D70" s="58">
        <f>31+31</f>
        <v>62</v>
      </c>
      <c r="F70" s="23" t="s">
        <v>216</v>
      </c>
      <c r="H70" s="58">
        <f>55+65</f>
        <v>120</v>
      </c>
      <c r="J70" s="23" t="s">
        <v>216</v>
      </c>
      <c r="L70" s="58">
        <f>59+48</f>
        <v>107</v>
      </c>
      <c r="N70" s="23" t="s">
        <v>216</v>
      </c>
      <c r="P70" s="69">
        <f>22+35</f>
        <v>57</v>
      </c>
    </row>
    <row r="71" spans="1:16" ht="15.75" thickBot="1">
      <c r="B71" s="23" t="s">
        <v>217</v>
      </c>
      <c r="D71" s="238">
        <f>62+14+10+4+4</f>
        <v>94</v>
      </c>
      <c r="F71" s="23" t="s">
        <v>217</v>
      </c>
      <c r="H71" s="238">
        <f>120+11+5+9+6+3</f>
        <v>154</v>
      </c>
      <c r="J71" s="23" t="s">
        <v>217</v>
      </c>
      <c r="L71" s="238">
        <f>107+35+9+7+7+4+5</f>
        <v>174</v>
      </c>
      <c r="N71" s="23" t="s">
        <v>217</v>
      </c>
      <c r="P71" s="238">
        <f>57+11+8+18+8+1+14+6+8+3+21</f>
        <v>155</v>
      </c>
    </row>
    <row r="72" spans="1:16">
      <c r="A72" s="309" t="s">
        <v>83</v>
      </c>
      <c r="B72" s="310"/>
      <c r="C72" s="311"/>
      <c r="D72" s="312"/>
      <c r="E72" s="309" t="s">
        <v>84</v>
      </c>
      <c r="F72" s="310"/>
      <c r="G72" s="311"/>
      <c r="H72" s="312"/>
      <c r="I72" s="309" t="s">
        <v>85</v>
      </c>
      <c r="J72" s="310"/>
      <c r="K72" s="311"/>
      <c r="L72" s="312"/>
      <c r="M72" s="309" t="s">
        <v>101</v>
      </c>
      <c r="N72" s="310"/>
      <c r="O72" s="310"/>
      <c r="P72" s="312"/>
    </row>
    <row r="73" spans="1:16" ht="15.75" thickBot="1">
      <c r="A73" s="313"/>
      <c r="B73" s="314"/>
      <c r="C73" s="315"/>
      <c r="D73" s="316"/>
      <c r="E73" s="313"/>
      <c r="F73" s="314"/>
      <c r="G73" s="315"/>
      <c r="H73" s="316"/>
      <c r="I73" s="313"/>
      <c r="J73" s="314"/>
      <c r="K73" s="315"/>
      <c r="L73" s="316"/>
      <c r="M73" s="313"/>
      <c r="N73" s="314"/>
      <c r="O73" s="314"/>
      <c r="P73" s="316"/>
    </row>
    <row r="74" spans="1:16" ht="15.75" thickBot="1">
      <c r="A74" s="317">
        <v>3402299107</v>
      </c>
      <c r="B74" s="318"/>
      <c r="C74" s="319"/>
      <c r="D74" s="320"/>
      <c r="E74" s="317">
        <v>3497490662</v>
      </c>
      <c r="F74" s="318"/>
      <c r="G74" s="319"/>
      <c r="H74" s="320"/>
      <c r="I74" s="317">
        <v>3491401991</v>
      </c>
      <c r="J74" s="318"/>
      <c r="K74" s="319"/>
      <c r="L74" s="320"/>
      <c r="M74" s="317">
        <v>3494116405</v>
      </c>
      <c r="N74" s="318"/>
      <c r="O74" s="318"/>
      <c r="P74" s="320"/>
    </row>
  </sheetData>
  <mergeCells count="32">
    <mergeCell ref="A74:D74"/>
    <mergeCell ref="E74:H74"/>
    <mergeCell ref="I74:L74"/>
    <mergeCell ref="M74:P74"/>
    <mergeCell ref="A40:D40"/>
    <mergeCell ref="E40:H40"/>
    <mergeCell ref="I40:L40"/>
    <mergeCell ref="M40:P40"/>
    <mergeCell ref="A41:D41"/>
    <mergeCell ref="E41:H41"/>
    <mergeCell ref="I41:L41"/>
    <mergeCell ref="M41:P41"/>
    <mergeCell ref="A72:D73"/>
    <mergeCell ref="E72:H73"/>
    <mergeCell ref="I72:L73"/>
    <mergeCell ref="M72:P73"/>
    <mergeCell ref="M33:P34"/>
    <mergeCell ref="A35:D35"/>
    <mergeCell ref="E35:H35"/>
    <mergeCell ref="I35:L35"/>
    <mergeCell ref="M35:P35"/>
    <mergeCell ref="A33:D34"/>
    <mergeCell ref="E33:H34"/>
    <mergeCell ref="I33:L34"/>
    <mergeCell ref="M1:P1"/>
    <mergeCell ref="A2:D2"/>
    <mergeCell ref="E2:H2"/>
    <mergeCell ref="I2:L2"/>
    <mergeCell ref="M2:P2"/>
    <mergeCell ref="A1:D1"/>
    <mergeCell ref="E1:H1"/>
    <mergeCell ref="I1:L1"/>
  </mergeCells>
  <hyperlinks>
    <hyperlink ref="A33" r:id="rId1"/>
    <hyperlink ref="M33" r:id="rId2"/>
    <hyperlink ref="I72" r:id="rId3"/>
    <hyperlink ref="A72" r:id="rId4"/>
    <hyperlink ref="E72" r:id="rId5"/>
    <hyperlink ref="I33" r:id="rId6"/>
    <hyperlink ref="M72" r:id="rId7"/>
  </hyperlinks>
  <pageMargins left="0.70866141732283472" right="0.70866141732283472" top="0.37" bottom="0.28000000000000003" header="0.31496062992125984" footer="0.31496062992125984"/>
  <pageSetup paperSize="9" orientation="landscape" horizontalDpi="4294967295" verticalDpi="3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Audi Cup</vt:lpstr>
      <vt:lpstr>Rose 2015-2016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Fabio</cp:lastModifiedBy>
  <cp:lastPrinted>2014-05-07T19:14:44Z</cp:lastPrinted>
  <dcterms:created xsi:type="dcterms:W3CDTF">2012-09-10T08:38:26Z</dcterms:created>
  <dcterms:modified xsi:type="dcterms:W3CDTF">2016-04-18T10:23:28Z</dcterms:modified>
</cp:coreProperties>
</file>